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schweiler\Turniere\5.EFE Turnier 2019\"/>
    </mc:Choice>
  </mc:AlternateContent>
  <xr:revisionPtr revIDLastSave="0" documentId="13_ncr:20001_{03526CDD-7DDD-41DB-A822-9BE1796C79F0}" xr6:coauthVersionLast="44" xr6:coauthVersionMax="44" xr10:uidLastSave="{00000000-0000-0000-0000-000000000000}"/>
  <bookViews>
    <workbookView xWindow="-28920" yWindow="-120" windowWidth="29040" windowHeight="15990" tabRatio="500" activeTab="2" xr2:uid="{00000000-000D-0000-FFFF-FFFF00000000}"/>
  </bookViews>
  <sheets>
    <sheet name="Komplett" sheetId="2" r:id="rId1"/>
    <sheet name="Rangübersicht" sheetId="3" r:id="rId2"/>
    <sheet name="Ausdruck" sheetId="4" r:id="rId3"/>
  </sheets>
  <definedNames>
    <definedName name="_FilterDatabase_0" localSheetId="0">Komplett!$A$5:$M$153</definedName>
    <definedName name="_xlnm._FilterDatabase" localSheetId="0">Komplett!$A$5:$M$154</definedName>
    <definedName name="_xlnm.Print_Area" localSheetId="2">Ausdruck!$B$1:$H$52</definedName>
    <definedName name="_xlnm.Print_Titles" localSheetId="1">Rangübersicht!$1:$2</definedName>
    <definedName name="Print_Titles_0" localSheetId="1">Rangübersicht!$1:$2</definedName>
    <definedName name="Print_Titles_0_0" localSheetId="1">Rangübersicht!$1:$2</definedName>
    <definedName name="Print_Titles_0_0_0" localSheetId="1">Rangübersicht!$1:$2</definedName>
    <definedName name="Print_Titles_0_0_0_0" localSheetId="1">Rangübersicht!$1:$2</definedName>
    <definedName name="Print_Titles_0_0_0_0_0" localSheetId="1">Rangübersicht!$1:$2</definedName>
    <definedName name="Print_Titles_0_0_0_0_0_0" localSheetId="1">Rangübersicht!$1:$2</definedName>
    <definedName name="Print_Titles_0_0_0_0_0_0_0" localSheetId="1">Rangübersicht!$1:$2</definedName>
    <definedName name="Print_Titles_0_0_0_0_0_0_0_0" localSheetId="1">Rangübersicht!$1:$2</definedName>
  </definedNames>
  <calcPr calcId="191029" iterateDelta="1E-4"/>
  <fileRecoveryPr repair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4" i="4" l="1"/>
  <c r="K5" i="4" s="1"/>
  <c r="K6" i="4" s="1"/>
  <c r="K7" i="4" s="1"/>
  <c r="K8" i="4" s="1"/>
  <c r="K9" i="4" s="1"/>
  <c r="K10" i="4" s="1"/>
  <c r="K11" i="4" s="1"/>
  <c r="K12" i="4" s="1"/>
  <c r="K13" i="4" s="1"/>
  <c r="K14" i="4" s="1"/>
  <c r="K15" i="4" s="1"/>
  <c r="K16" i="4" s="1"/>
  <c r="K17" i="4" s="1"/>
  <c r="K18" i="4" s="1"/>
  <c r="K19" i="4" s="1"/>
  <c r="K20" i="4" s="1"/>
  <c r="K21" i="4" s="1"/>
  <c r="K22" i="4" s="1"/>
  <c r="K23" i="4" s="1"/>
  <c r="K24" i="4" s="1"/>
  <c r="K25" i="4" s="1"/>
  <c r="K26" i="4" s="1"/>
  <c r="K27" i="4" s="1"/>
  <c r="K28" i="4" s="1"/>
  <c r="K29" i="4" s="1"/>
  <c r="K30" i="4" s="1"/>
  <c r="K31" i="4" s="1"/>
  <c r="K32" i="4" s="1"/>
  <c r="K33" i="4" s="1"/>
  <c r="K34" i="4" s="1"/>
  <c r="K35" i="4" s="1"/>
  <c r="K36" i="4" s="1"/>
  <c r="K37" i="4" s="1"/>
  <c r="K38" i="4" s="1"/>
  <c r="K39" i="4" s="1"/>
  <c r="K40" i="4" s="1"/>
  <c r="K41" i="4" s="1"/>
  <c r="K42" i="4" s="1"/>
  <c r="K43" i="4" s="1"/>
  <c r="K44" i="4" s="1"/>
  <c r="K45" i="4" s="1"/>
  <c r="K46" i="4" s="1"/>
  <c r="K47" i="4" s="1"/>
  <c r="K48" i="4" s="1"/>
  <c r="K49" i="4" s="1"/>
  <c r="K50" i="4" s="1"/>
  <c r="K51" i="4" s="1"/>
  <c r="K52" i="4" s="1"/>
  <c r="M3" i="4"/>
  <c r="M4" i="4" s="1"/>
  <c r="L3" i="4"/>
  <c r="N3" i="4" s="1"/>
  <c r="K96" i="3"/>
  <c r="N95" i="3"/>
  <c r="M95" i="3"/>
  <c r="K95" i="3"/>
  <c r="S94" i="3"/>
  <c r="K92" i="3"/>
  <c r="N92" i="3" s="1"/>
  <c r="N91" i="3"/>
  <c r="M91" i="3"/>
  <c r="K91" i="3"/>
  <c r="S90" i="3"/>
  <c r="K89" i="3"/>
  <c r="N88" i="3"/>
  <c r="K88" i="3"/>
  <c r="M88" i="3" s="1"/>
  <c r="M87" i="3"/>
  <c r="K87" i="3"/>
  <c r="N87" i="3" s="1"/>
  <c r="S86" i="3"/>
  <c r="K83" i="3"/>
  <c r="S82" i="3"/>
  <c r="K80" i="3"/>
  <c r="N79" i="3"/>
  <c r="M79" i="3"/>
  <c r="K79" i="3"/>
  <c r="S78" i="3"/>
  <c r="K76" i="3"/>
  <c r="N75" i="3"/>
  <c r="M75" i="3"/>
  <c r="L75" i="3"/>
  <c r="K75" i="3"/>
  <c r="S74" i="3"/>
  <c r="K71" i="3"/>
  <c r="S70" i="3"/>
  <c r="K68" i="3"/>
  <c r="K69" i="3" s="1"/>
  <c r="N67" i="3"/>
  <c r="M67" i="3"/>
  <c r="K67" i="3"/>
  <c r="S66" i="3"/>
  <c r="N64" i="3"/>
  <c r="K64" i="3"/>
  <c r="M63" i="3"/>
  <c r="K63" i="3"/>
  <c r="N63" i="3" s="1"/>
  <c r="S62" i="3"/>
  <c r="L59" i="3"/>
  <c r="L60" i="3" s="1"/>
  <c r="O60" i="3" s="1"/>
  <c r="K59" i="3"/>
  <c r="S58" i="3"/>
  <c r="L56" i="3"/>
  <c r="O55" i="3"/>
  <c r="N55" i="3"/>
  <c r="K55" i="3"/>
  <c r="S54" i="3"/>
  <c r="O52" i="3"/>
  <c r="L52" i="3"/>
  <c r="L53" i="3" s="1"/>
  <c r="O53" i="3" s="1"/>
  <c r="K52" i="3"/>
  <c r="N51" i="3"/>
  <c r="M51" i="3"/>
  <c r="L51" i="3"/>
  <c r="L55" i="3" s="1"/>
  <c r="K51" i="3"/>
  <c r="S50" i="3"/>
  <c r="N48" i="3"/>
  <c r="K48" i="3"/>
  <c r="M47" i="3"/>
  <c r="K47" i="3"/>
  <c r="N47" i="3" s="1"/>
  <c r="S46" i="3"/>
  <c r="K43" i="3"/>
  <c r="S42" i="3"/>
  <c r="N39" i="3"/>
  <c r="K39" i="3"/>
  <c r="S38" i="3"/>
  <c r="K36" i="3"/>
  <c r="N35" i="3"/>
  <c r="M35" i="3"/>
  <c r="K35" i="3"/>
  <c r="S34" i="3"/>
  <c r="K32" i="3"/>
  <c r="M31" i="3"/>
  <c r="K31" i="3"/>
  <c r="N31" i="3" s="1"/>
  <c r="S30" i="3"/>
  <c r="L27" i="3"/>
  <c r="K27" i="3"/>
  <c r="S26" i="3"/>
  <c r="K23" i="3"/>
  <c r="S22" i="3"/>
  <c r="N20" i="3"/>
  <c r="K20" i="3"/>
  <c r="K21" i="3" s="1"/>
  <c r="M19" i="3"/>
  <c r="K19" i="3"/>
  <c r="N19" i="3" s="1"/>
  <c r="S18" i="3"/>
  <c r="D16" i="3"/>
  <c r="D20" i="3" s="1"/>
  <c r="D24" i="3" s="1"/>
  <c r="D28" i="3" s="1"/>
  <c r="D32" i="3" s="1"/>
  <c r="D36" i="3" s="1"/>
  <c r="D40" i="3" s="1"/>
  <c r="D44" i="3" s="1"/>
  <c r="D48" i="3" s="1"/>
  <c r="D52" i="3" s="1"/>
  <c r="D56" i="3" s="1"/>
  <c r="D60" i="3" s="1"/>
  <c r="D64" i="3" s="1"/>
  <c r="D68" i="3" s="1"/>
  <c r="D72" i="3" s="1"/>
  <c r="D76" i="3" s="1"/>
  <c r="D80" i="3" s="1"/>
  <c r="D84" i="3" s="1"/>
  <c r="D88" i="3" s="1"/>
  <c r="D92" i="3" s="1"/>
  <c r="D96" i="3" s="1"/>
  <c r="K15" i="3"/>
  <c r="S14" i="3"/>
  <c r="D13" i="3"/>
  <c r="D17" i="3" s="1"/>
  <c r="D21" i="3" s="1"/>
  <c r="D25" i="3" s="1"/>
  <c r="D29" i="3" s="1"/>
  <c r="D33" i="3" s="1"/>
  <c r="D37" i="3" s="1"/>
  <c r="D41" i="3" s="1"/>
  <c r="D45" i="3" s="1"/>
  <c r="D49" i="3" s="1"/>
  <c r="D53" i="3" s="1"/>
  <c r="D57" i="3" s="1"/>
  <c r="D61" i="3" s="1"/>
  <c r="D65" i="3" s="1"/>
  <c r="D69" i="3" s="1"/>
  <c r="D73" i="3" s="1"/>
  <c r="D77" i="3" s="1"/>
  <c r="D81" i="3" s="1"/>
  <c r="D85" i="3" s="1"/>
  <c r="D89" i="3" s="1"/>
  <c r="D93" i="3" s="1"/>
  <c r="D97" i="3" s="1"/>
  <c r="K11" i="3"/>
  <c r="N11" i="3" s="1"/>
  <c r="S10" i="3"/>
  <c r="D9" i="3"/>
  <c r="K8" i="3"/>
  <c r="D8" i="3"/>
  <c r="D12" i="3" s="1"/>
  <c r="N7" i="3"/>
  <c r="M7" i="3"/>
  <c r="K7" i="3"/>
  <c r="D7" i="3"/>
  <c r="D11" i="3" s="1"/>
  <c r="D15" i="3" s="1"/>
  <c r="D19" i="3" s="1"/>
  <c r="D23" i="3" s="1"/>
  <c r="D27" i="3" s="1"/>
  <c r="D31" i="3" s="1"/>
  <c r="D35" i="3" s="1"/>
  <c r="D39" i="3" s="1"/>
  <c r="D43" i="3" s="1"/>
  <c r="D47" i="3" s="1"/>
  <c r="D51" i="3" s="1"/>
  <c r="D55" i="3" s="1"/>
  <c r="D59" i="3" s="1"/>
  <c r="D63" i="3" s="1"/>
  <c r="D67" i="3" s="1"/>
  <c r="D71" i="3" s="1"/>
  <c r="D75" i="3" s="1"/>
  <c r="D79" i="3" s="1"/>
  <c r="D83" i="3" s="1"/>
  <c r="D87" i="3" s="1"/>
  <c r="D91" i="3" s="1"/>
  <c r="D95" i="3" s="1"/>
  <c r="S6" i="3"/>
  <c r="O3" i="3"/>
  <c r="L3" i="3"/>
  <c r="L7" i="3" s="1"/>
  <c r="L8" i="3" s="1"/>
  <c r="K3" i="3"/>
  <c r="BV166" i="2"/>
  <c r="BR166" i="2"/>
  <c r="BQ166" i="2"/>
  <c r="R166" i="2"/>
  <c r="J166" i="2"/>
  <c r="P166" i="2" s="1"/>
  <c r="BQ165" i="2"/>
  <c r="R165" i="2"/>
  <c r="BR164" i="2"/>
  <c r="BS164" i="2" s="1"/>
  <c r="BU164" i="2" s="1"/>
  <c r="I164" i="2" s="1"/>
  <c r="O164" i="2" s="1"/>
  <c r="BQ164" i="2"/>
  <c r="R164" i="2"/>
  <c r="BQ163" i="2"/>
  <c r="R163" i="2"/>
  <c r="BQ162" i="2"/>
  <c r="R162" i="2"/>
  <c r="BQ161" i="2"/>
  <c r="BR161" i="2" s="1"/>
  <c r="R161" i="2"/>
  <c r="BQ160" i="2"/>
  <c r="R160" i="2"/>
  <c r="BS159" i="2"/>
  <c r="BU159" i="2" s="1"/>
  <c r="I159" i="2" s="1"/>
  <c r="O159" i="2" s="1"/>
  <c r="BQ159" i="2"/>
  <c r="BR159" i="2" s="1"/>
  <c r="R159" i="2"/>
  <c r="BQ158" i="2"/>
  <c r="R158" i="2"/>
  <c r="BS157" i="2"/>
  <c r="BU157" i="2" s="1"/>
  <c r="I157" i="2" s="1"/>
  <c r="O157" i="2" s="1"/>
  <c r="BQ157" i="2"/>
  <c r="BR157" i="2" s="1"/>
  <c r="R157" i="2"/>
  <c r="BS156" i="2"/>
  <c r="BU156" i="2" s="1"/>
  <c r="I156" i="2" s="1"/>
  <c r="O156" i="2" s="1"/>
  <c r="BR156" i="2"/>
  <c r="BT156" i="2" s="1"/>
  <c r="H156" i="2" s="1"/>
  <c r="N156" i="2" s="1"/>
  <c r="BQ156" i="2"/>
  <c r="R156" i="2"/>
  <c r="BQ155" i="2"/>
  <c r="R155" i="2"/>
  <c r="BS154" i="2"/>
  <c r="BU154" i="2" s="1"/>
  <c r="I154" i="2" s="1"/>
  <c r="O154" i="2" s="1"/>
  <c r="BR154" i="2"/>
  <c r="BT154" i="2" s="1"/>
  <c r="H154" i="2" s="1"/>
  <c r="N154" i="2" s="1"/>
  <c r="BQ154" i="2"/>
  <c r="R154" i="2"/>
  <c r="BQ153" i="2"/>
  <c r="R153" i="2"/>
  <c r="BS152" i="2"/>
  <c r="BU152" i="2" s="1"/>
  <c r="I152" i="2" s="1"/>
  <c r="O152" i="2" s="1"/>
  <c r="BR152" i="2"/>
  <c r="BT152" i="2" s="1"/>
  <c r="H152" i="2" s="1"/>
  <c r="N152" i="2" s="1"/>
  <c r="BQ152" i="2"/>
  <c r="R152" i="2"/>
  <c r="BQ151" i="2"/>
  <c r="R151" i="2"/>
  <c r="BS150" i="2"/>
  <c r="BU150" i="2" s="1"/>
  <c r="I150" i="2" s="1"/>
  <c r="O150" i="2" s="1"/>
  <c r="BR150" i="2"/>
  <c r="BT150" i="2" s="1"/>
  <c r="H150" i="2" s="1"/>
  <c r="N150" i="2" s="1"/>
  <c r="BQ150" i="2"/>
  <c r="R150" i="2"/>
  <c r="BQ149" i="2"/>
  <c r="R149" i="2"/>
  <c r="BS148" i="2"/>
  <c r="BU148" i="2" s="1"/>
  <c r="I148" i="2" s="1"/>
  <c r="O148" i="2" s="1"/>
  <c r="BR148" i="2"/>
  <c r="BT148" i="2" s="1"/>
  <c r="H148" i="2" s="1"/>
  <c r="N148" i="2" s="1"/>
  <c r="BQ148" i="2"/>
  <c r="R148" i="2"/>
  <c r="BQ147" i="2"/>
  <c r="R147" i="2"/>
  <c r="BQ146" i="2"/>
  <c r="BR146" i="2" s="1"/>
  <c r="R146" i="2"/>
  <c r="BQ145" i="2"/>
  <c r="BR145" i="2" s="1"/>
  <c r="R145" i="2"/>
  <c r="BR144" i="2"/>
  <c r="BQ144" i="2"/>
  <c r="BS144" i="2" s="1"/>
  <c r="BU144" i="2" s="1"/>
  <c r="I144" i="2" s="1"/>
  <c r="O144" i="2" s="1"/>
  <c r="R144" i="2"/>
  <c r="BQ143" i="2"/>
  <c r="BR143" i="2" s="1"/>
  <c r="R143" i="2"/>
  <c r="BR142" i="2"/>
  <c r="BT142" i="2" s="1"/>
  <c r="H142" i="2" s="1"/>
  <c r="N142" i="2" s="1"/>
  <c r="BQ142" i="2"/>
  <c r="BS142" i="2" s="1"/>
  <c r="BU142" i="2" s="1"/>
  <c r="I142" i="2" s="1"/>
  <c r="O142" i="2" s="1"/>
  <c r="R142" i="2"/>
  <c r="BQ141" i="2"/>
  <c r="BR141" i="2" s="1"/>
  <c r="R141" i="2"/>
  <c r="BR140" i="2"/>
  <c r="BT140" i="2" s="1"/>
  <c r="H140" i="2" s="1"/>
  <c r="N140" i="2" s="1"/>
  <c r="BQ140" i="2"/>
  <c r="BS140" i="2" s="1"/>
  <c r="BU140" i="2" s="1"/>
  <c r="I140" i="2" s="1"/>
  <c r="O140" i="2" s="1"/>
  <c r="R140" i="2"/>
  <c r="BR139" i="2"/>
  <c r="BV139" i="2" s="1"/>
  <c r="J139" i="2" s="1"/>
  <c r="P139" i="2" s="1"/>
  <c r="BQ139" i="2"/>
  <c r="R139" i="2"/>
  <c r="BQ138" i="2"/>
  <c r="R138" i="2"/>
  <c r="BQ137" i="2"/>
  <c r="BR137" i="2" s="1"/>
  <c r="R137" i="2"/>
  <c r="BQ136" i="2"/>
  <c r="R136" i="2"/>
  <c r="BQ135" i="2"/>
  <c r="BR135" i="2" s="1"/>
  <c r="R135" i="2"/>
  <c r="BR134" i="2"/>
  <c r="BQ134" i="2"/>
  <c r="BS134" i="2" s="1"/>
  <c r="BU134" i="2" s="1"/>
  <c r="I134" i="2" s="1"/>
  <c r="O134" i="2" s="1"/>
  <c r="R134" i="2"/>
  <c r="BQ133" i="2"/>
  <c r="BR133" i="2" s="1"/>
  <c r="R133" i="2"/>
  <c r="BQ132" i="2"/>
  <c r="R132" i="2"/>
  <c r="BR131" i="2"/>
  <c r="BV131" i="2" s="1"/>
  <c r="J131" i="2" s="1"/>
  <c r="P131" i="2" s="1"/>
  <c r="BQ131" i="2"/>
  <c r="BS131" i="2" s="1"/>
  <c r="BU131" i="2" s="1"/>
  <c r="I131" i="2" s="1"/>
  <c r="O131" i="2" s="1"/>
  <c r="R131" i="2"/>
  <c r="BR130" i="2"/>
  <c r="BQ130" i="2"/>
  <c r="BS130" i="2" s="1"/>
  <c r="BU130" i="2" s="1"/>
  <c r="I130" i="2" s="1"/>
  <c r="O130" i="2" s="1"/>
  <c r="R130" i="2"/>
  <c r="BR129" i="2"/>
  <c r="BV129" i="2" s="1"/>
  <c r="J129" i="2" s="1"/>
  <c r="P129" i="2" s="1"/>
  <c r="BQ129" i="2"/>
  <c r="BS129" i="2" s="1"/>
  <c r="BU129" i="2" s="1"/>
  <c r="I129" i="2" s="1"/>
  <c r="O129" i="2" s="1"/>
  <c r="R129" i="2"/>
  <c r="BQ128" i="2"/>
  <c r="R128" i="2"/>
  <c r="BR127" i="2"/>
  <c r="BV127" i="2" s="1"/>
  <c r="J127" i="2" s="1"/>
  <c r="P127" i="2" s="1"/>
  <c r="BQ127" i="2"/>
  <c r="BS127" i="2" s="1"/>
  <c r="BU127" i="2" s="1"/>
  <c r="I127" i="2" s="1"/>
  <c r="O127" i="2" s="1"/>
  <c r="R127" i="2"/>
  <c r="BR126" i="2"/>
  <c r="BT126" i="2" s="1"/>
  <c r="H126" i="2" s="1"/>
  <c r="N126" i="2" s="1"/>
  <c r="BQ126" i="2"/>
  <c r="BS126" i="2" s="1"/>
  <c r="BU126" i="2" s="1"/>
  <c r="I126" i="2" s="1"/>
  <c r="O126" i="2" s="1"/>
  <c r="R126" i="2"/>
  <c r="BR125" i="2"/>
  <c r="BV125" i="2" s="1"/>
  <c r="J125" i="2" s="1"/>
  <c r="P125" i="2" s="1"/>
  <c r="BQ125" i="2"/>
  <c r="R125" i="2"/>
  <c r="BR124" i="2"/>
  <c r="BQ124" i="2"/>
  <c r="R124" i="2"/>
  <c r="BR123" i="2"/>
  <c r="BS123" i="2" s="1"/>
  <c r="BU123" i="2" s="1"/>
  <c r="I123" i="2" s="1"/>
  <c r="O123" i="2" s="1"/>
  <c r="BQ123" i="2"/>
  <c r="R123" i="2"/>
  <c r="BQ122" i="2"/>
  <c r="R122" i="2"/>
  <c r="P122" i="2"/>
  <c r="BQ121" i="2"/>
  <c r="BR121" i="2" s="1"/>
  <c r="R121" i="2"/>
  <c r="BS120" i="2"/>
  <c r="BT120" i="2" s="1"/>
  <c r="H120" i="2" s="1"/>
  <c r="N120" i="2" s="1"/>
  <c r="BR120" i="2"/>
  <c r="BV120" i="2" s="1"/>
  <c r="J120" i="2" s="1"/>
  <c r="P120" i="2" s="1"/>
  <c r="BQ120" i="2"/>
  <c r="R120" i="2"/>
  <c r="BQ119" i="2"/>
  <c r="BR119" i="2" s="1"/>
  <c r="R119" i="2"/>
  <c r="BS118" i="2"/>
  <c r="BT118" i="2" s="1"/>
  <c r="H118" i="2" s="1"/>
  <c r="N118" i="2" s="1"/>
  <c r="BR118" i="2"/>
  <c r="BV118" i="2" s="1"/>
  <c r="J118" i="2" s="1"/>
  <c r="P118" i="2" s="1"/>
  <c r="BQ118" i="2"/>
  <c r="R118" i="2"/>
  <c r="BQ117" i="2"/>
  <c r="BR117" i="2" s="1"/>
  <c r="R117" i="2"/>
  <c r="BS116" i="2"/>
  <c r="BT116" i="2" s="1"/>
  <c r="H116" i="2" s="1"/>
  <c r="N116" i="2" s="1"/>
  <c r="BR116" i="2"/>
  <c r="BV116" i="2" s="1"/>
  <c r="J116" i="2" s="1"/>
  <c r="P116" i="2" s="1"/>
  <c r="BQ116" i="2"/>
  <c r="R116" i="2"/>
  <c r="BQ115" i="2"/>
  <c r="BR115" i="2" s="1"/>
  <c r="R115" i="2"/>
  <c r="BQ114" i="2"/>
  <c r="BR114" i="2" s="1"/>
  <c r="R114" i="2"/>
  <c r="BQ113" i="2"/>
  <c r="BR113" i="2" s="1"/>
  <c r="R113" i="2"/>
  <c r="P113" i="2"/>
  <c r="BR112" i="2"/>
  <c r="BS112" i="2" s="1"/>
  <c r="BU112" i="2" s="1"/>
  <c r="I112" i="2" s="1"/>
  <c r="O112" i="2" s="1"/>
  <c r="BQ112" i="2"/>
  <c r="R112" i="2"/>
  <c r="BQ111" i="2"/>
  <c r="R111" i="2"/>
  <c r="BR110" i="2"/>
  <c r="BS110" i="2" s="1"/>
  <c r="BU110" i="2" s="1"/>
  <c r="I110" i="2" s="1"/>
  <c r="O110" i="2" s="1"/>
  <c r="BQ110" i="2"/>
  <c r="R110" i="2"/>
  <c r="BQ109" i="2"/>
  <c r="R109" i="2"/>
  <c r="BR108" i="2"/>
  <c r="BS108" i="2" s="1"/>
  <c r="BU108" i="2" s="1"/>
  <c r="I108" i="2" s="1"/>
  <c r="O108" i="2" s="1"/>
  <c r="BQ108" i="2"/>
  <c r="R108" i="2"/>
  <c r="BQ107" i="2"/>
  <c r="R107" i="2"/>
  <c r="BV106" i="2"/>
  <c r="BR106" i="2"/>
  <c r="BQ106" i="2"/>
  <c r="R106" i="2"/>
  <c r="P106" i="2"/>
  <c r="J106" i="2"/>
  <c r="BQ105" i="2"/>
  <c r="R105" i="2"/>
  <c r="P105" i="2"/>
  <c r="BR104" i="2"/>
  <c r="BV104" i="2" s="1"/>
  <c r="J104" i="2" s="1"/>
  <c r="P104" i="2" s="1"/>
  <c r="BQ104" i="2"/>
  <c r="R104" i="2"/>
  <c r="BS103" i="2"/>
  <c r="BU103" i="2" s="1"/>
  <c r="I103" i="2" s="1"/>
  <c r="O103" i="2" s="1"/>
  <c r="BQ103" i="2"/>
  <c r="BR103" i="2" s="1"/>
  <c r="BV103" i="2" s="1"/>
  <c r="R103" i="2"/>
  <c r="J103" i="2"/>
  <c r="P103" i="2" s="1"/>
  <c r="BR102" i="2"/>
  <c r="BV102" i="2" s="1"/>
  <c r="J102" i="2" s="1"/>
  <c r="P102" i="2" s="1"/>
  <c r="BQ102" i="2"/>
  <c r="R102" i="2"/>
  <c r="BS101" i="2"/>
  <c r="BU101" i="2" s="1"/>
  <c r="I101" i="2" s="1"/>
  <c r="O101" i="2" s="1"/>
  <c r="BR101" i="2"/>
  <c r="BT101" i="2" s="1"/>
  <c r="H101" i="2" s="1"/>
  <c r="N101" i="2" s="1"/>
  <c r="BQ101" i="2"/>
  <c r="R101" i="2"/>
  <c r="BQ100" i="2"/>
  <c r="BR100" i="2" s="1"/>
  <c r="R100" i="2"/>
  <c r="BS99" i="2"/>
  <c r="BU99" i="2" s="1"/>
  <c r="I99" i="2" s="1"/>
  <c r="O99" i="2" s="1"/>
  <c r="BR99" i="2"/>
  <c r="BT99" i="2" s="1"/>
  <c r="H99" i="2" s="1"/>
  <c r="N99" i="2" s="1"/>
  <c r="BQ99" i="2"/>
  <c r="R99" i="2"/>
  <c r="BQ98" i="2"/>
  <c r="BR98" i="2" s="1"/>
  <c r="R98" i="2"/>
  <c r="BS97" i="2"/>
  <c r="BU97" i="2" s="1"/>
  <c r="I97" i="2" s="1"/>
  <c r="O97" i="2" s="1"/>
  <c r="BR97" i="2"/>
  <c r="BT97" i="2" s="1"/>
  <c r="H97" i="2" s="1"/>
  <c r="N97" i="2" s="1"/>
  <c r="BQ97" i="2"/>
  <c r="R97" i="2"/>
  <c r="BQ96" i="2"/>
  <c r="BR96" i="2" s="1"/>
  <c r="R96" i="2"/>
  <c r="BS95" i="2"/>
  <c r="BU95" i="2" s="1"/>
  <c r="I95" i="2" s="1"/>
  <c r="O95" i="2" s="1"/>
  <c r="BR95" i="2"/>
  <c r="BT95" i="2" s="1"/>
  <c r="H95" i="2" s="1"/>
  <c r="N95" i="2" s="1"/>
  <c r="BQ95" i="2"/>
  <c r="R95" i="2"/>
  <c r="BQ94" i="2"/>
  <c r="BR94" i="2" s="1"/>
  <c r="R94" i="2"/>
  <c r="BS93" i="2"/>
  <c r="BU93" i="2" s="1"/>
  <c r="I93" i="2" s="1"/>
  <c r="O93" i="2" s="1"/>
  <c r="BR93" i="2"/>
  <c r="BT93" i="2" s="1"/>
  <c r="H93" i="2" s="1"/>
  <c r="N93" i="2" s="1"/>
  <c r="BQ93" i="2"/>
  <c r="R93" i="2"/>
  <c r="BQ92" i="2"/>
  <c r="BR92" i="2" s="1"/>
  <c r="R92" i="2"/>
  <c r="BS91" i="2"/>
  <c r="BU91" i="2" s="1"/>
  <c r="I91" i="2" s="1"/>
  <c r="O91" i="2" s="1"/>
  <c r="BR91" i="2"/>
  <c r="BT91" i="2" s="1"/>
  <c r="H91" i="2" s="1"/>
  <c r="N91" i="2" s="1"/>
  <c r="BQ91" i="2"/>
  <c r="R91" i="2"/>
  <c r="BQ90" i="2"/>
  <c r="BR90" i="2" s="1"/>
  <c r="R90" i="2"/>
  <c r="BS89" i="2"/>
  <c r="BU89" i="2" s="1"/>
  <c r="I89" i="2" s="1"/>
  <c r="O89" i="2" s="1"/>
  <c r="BR89" i="2"/>
  <c r="BT89" i="2" s="1"/>
  <c r="H89" i="2" s="1"/>
  <c r="N89" i="2" s="1"/>
  <c r="BQ89" i="2"/>
  <c r="R89" i="2"/>
  <c r="BQ88" i="2"/>
  <c r="BR88" i="2" s="1"/>
  <c r="R88" i="2"/>
  <c r="P88" i="2"/>
  <c r="BR87" i="2"/>
  <c r="BV87" i="2" s="1"/>
  <c r="J87" i="2" s="1"/>
  <c r="BQ87" i="2"/>
  <c r="BS87" i="2" s="1"/>
  <c r="BU87" i="2" s="1"/>
  <c r="R87" i="2"/>
  <c r="P87" i="2"/>
  <c r="I87" i="2"/>
  <c r="O87" i="2" s="1"/>
  <c r="BQ86" i="2"/>
  <c r="BR86" i="2" s="1"/>
  <c r="R86" i="2"/>
  <c r="BQ85" i="2"/>
  <c r="R85" i="2"/>
  <c r="BQ84" i="2"/>
  <c r="BR84" i="2" s="1"/>
  <c r="BV84" i="2" s="1"/>
  <c r="R84" i="2"/>
  <c r="J84" i="2"/>
  <c r="P84" i="2" s="1"/>
  <c r="BQ83" i="2"/>
  <c r="R83" i="2"/>
  <c r="BQ82" i="2"/>
  <c r="BR82" i="2" s="1"/>
  <c r="BV82" i="2" s="1"/>
  <c r="R82" i="2"/>
  <c r="J82" i="2"/>
  <c r="P82" i="2" s="1"/>
  <c r="BQ81" i="2"/>
  <c r="R81" i="2"/>
  <c r="BS80" i="2"/>
  <c r="BU80" i="2" s="1"/>
  <c r="I80" i="2" s="1"/>
  <c r="O80" i="2" s="1"/>
  <c r="BR80" i="2"/>
  <c r="BT80" i="2" s="1"/>
  <c r="H80" i="2" s="1"/>
  <c r="N80" i="2" s="1"/>
  <c r="BQ80" i="2"/>
  <c r="R80" i="2"/>
  <c r="BQ79" i="2"/>
  <c r="R79" i="2"/>
  <c r="BS78" i="2"/>
  <c r="BU78" i="2" s="1"/>
  <c r="I78" i="2" s="1"/>
  <c r="O78" i="2" s="1"/>
  <c r="BR78" i="2"/>
  <c r="BT78" i="2" s="1"/>
  <c r="H78" i="2" s="1"/>
  <c r="N78" i="2" s="1"/>
  <c r="BQ78" i="2"/>
  <c r="R78" i="2"/>
  <c r="BQ77" i="2"/>
  <c r="R77" i="2"/>
  <c r="BS76" i="2"/>
  <c r="BU76" i="2" s="1"/>
  <c r="I76" i="2" s="1"/>
  <c r="O76" i="2" s="1"/>
  <c r="BR76" i="2"/>
  <c r="BT76" i="2" s="1"/>
  <c r="H76" i="2" s="1"/>
  <c r="N76" i="2" s="1"/>
  <c r="BQ76" i="2"/>
  <c r="R76" i="2"/>
  <c r="D76" i="2"/>
  <c r="BR75" i="2"/>
  <c r="BT75" i="2" s="1"/>
  <c r="H75" i="2" s="1"/>
  <c r="N75" i="2" s="1"/>
  <c r="BQ75" i="2"/>
  <c r="BS75" i="2" s="1"/>
  <c r="BU75" i="2" s="1"/>
  <c r="I75" i="2" s="1"/>
  <c r="O75" i="2" s="1"/>
  <c r="R75" i="2"/>
  <c r="D75" i="2"/>
  <c r="BQ74" i="2"/>
  <c r="R74" i="2"/>
  <c r="BS73" i="2"/>
  <c r="BU73" i="2" s="1"/>
  <c r="I73" i="2" s="1"/>
  <c r="O73" i="2" s="1"/>
  <c r="BR73" i="2"/>
  <c r="BT73" i="2" s="1"/>
  <c r="H73" i="2" s="1"/>
  <c r="N73" i="2" s="1"/>
  <c r="BQ73" i="2"/>
  <c r="R73" i="2"/>
  <c r="P73" i="2"/>
  <c r="BR72" i="2"/>
  <c r="BV72" i="2" s="1"/>
  <c r="J72" i="2" s="1"/>
  <c r="P72" i="2" s="1"/>
  <c r="BQ72" i="2"/>
  <c r="R72" i="2"/>
  <c r="BR71" i="2"/>
  <c r="BQ71" i="2"/>
  <c r="BS71" i="2" s="1"/>
  <c r="BU71" i="2" s="1"/>
  <c r="I71" i="2" s="1"/>
  <c r="O71" i="2" s="1"/>
  <c r="R71" i="2"/>
  <c r="BR70" i="2"/>
  <c r="BV70" i="2" s="1"/>
  <c r="J70" i="2" s="1"/>
  <c r="P70" i="2" s="1"/>
  <c r="BQ70" i="2"/>
  <c r="R70" i="2"/>
  <c r="BR69" i="2"/>
  <c r="BQ69" i="2"/>
  <c r="BS69" i="2" s="1"/>
  <c r="BU69" i="2" s="1"/>
  <c r="I69" i="2" s="1"/>
  <c r="O69" i="2" s="1"/>
  <c r="R69" i="2"/>
  <c r="BR68" i="2"/>
  <c r="BV68" i="2" s="1"/>
  <c r="J68" i="2" s="1"/>
  <c r="P68" i="2" s="1"/>
  <c r="BQ68" i="2"/>
  <c r="BS68" i="2" s="1"/>
  <c r="BU68" i="2" s="1"/>
  <c r="I68" i="2" s="1"/>
  <c r="O68" i="2" s="1"/>
  <c r="R68" i="2"/>
  <c r="BR67" i="2"/>
  <c r="BQ67" i="2"/>
  <c r="BS67" i="2" s="1"/>
  <c r="BU67" i="2" s="1"/>
  <c r="I67" i="2" s="1"/>
  <c r="O67" i="2" s="1"/>
  <c r="R67" i="2"/>
  <c r="P67" i="2"/>
  <c r="BQ66" i="2"/>
  <c r="BR66" i="2" s="1"/>
  <c r="R66" i="2"/>
  <c r="BQ65" i="2"/>
  <c r="R65" i="2"/>
  <c r="BQ64" i="2"/>
  <c r="R64" i="2"/>
  <c r="BQ63" i="2"/>
  <c r="R63" i="2"/>
  <c r="BQ62" i="2"/>
  <c r="R62" i="2"/>
  <c r="BQ61" i="2"/>
  <c r="R61" i="2"/>
  <c r="BR60" i="2"/>
  <c r="BV60" i="2" s="1"/>
  <c r="J60" i="2" s="1"/>
  <c r="P60" i="2" s="1"/>
  <c r="BQ60" i="2"/>
  <c r="BS60" i="2" s="1"/>
  <c r="BU60" i="2" s="1"/>
  <c r="I60" i="2" s="1"/>
  <c r="O60" i="2" s="1"/>
  <c r="R60" i="2"/>
  <c r="BR59" i="2"/>
  <c r="BS59" i="2" s="1"/>
  <c r="BQ59" i="2"/>
  <c r="R59" i="2"/>
  <c r="P59" i="2"/>
  <c r="BQ58" i="2"/>
  <c r="R58" i="2"/>
  <c r="BQ57" i="2"/>
  <c r="BR57" i="2" s="1"/>
  <c r="R57" i="2"/>
  <c r="BQ56" i="2"/>
  <c r="R56" i="2"/>
  <c r="BQ55" i="2"/>
  <c r="BR55" i="2" s="1"/>
  <c r="R55" i="2"/>
  <c r="BQ54" i="2"/>
  <c r="R54" i="2"/>
  <c r="BQ53" i="2"/>
  <c r="BR53" i="2" s="1"/>
  <c r="R53" i="2"/>
  <c r="BQ52" i="2"/>
  <c r="R52" i="2"/>
  <c r="BQ51" i="2"/>
  <c r="BR51" i="2" s="1"/>
  <c r="R51" i="2"/>
  <c r="BQ50" i="2"/>
  <c r="R50" i="2"/>
  <c r="BQ49" i="2"/>
  <c r="R49" i="2"/>
  <c r="BQ48" i="2"/>
  <c r="BR48" i="2" s="1"/>
  <c r="R48" i="2"/>
  <c r="BQ47" i="2"/>
  <c r="R47" i="2"/>
  <c r="BQ46" i="2"/>
  <c r="BR46" i="2" s="1"/>
  <c r="R46" i="2"/>
  <c r="BQ45" i="2"/>
  <c r="R45" i="2"/>
  <c r="BQ44" i="2"/>
  <c r="BR44" i="2" s="1"/>
  <c r="R44" i="2"/>
  <c r="BQ43" i="2"/>
  <c r="R43" i="2"/>
  <c r="BQ42" i="2"/>
  <c r="BR42" i="2" s="1"/>
  <c r="R42" i="2"/>
  <c r="BQ41" i="2"/>
  <c r="R41" i="2"/>
  <c r="BQ40" i="2"/>
  <c r="R40" i="2"/>
  <c r="BQ39" i="2"/>
  <c r="R39" i="2"/>
  <c r="BQ38" i="2"/>
  <c r="R38" i="2"/>
  <c r="BQ37" i="2"/>
  <c r="R37" i="2"/>
  <c r="BQ36" i="2"/>
  <c r="R36" i="2"/>
  <c r="BQ35" i="2"/>
  <c r="R35" i="2"/>
  <c r="BQ34" i="2"/>
  <c r="R34" i="2"/>
  <c r="BQ33" i="2"/>
  <c r="BR33" i="2" s="1"/>
  <c r="R33" i="2"/>
  <c r="BQ32" i="2"/>
  <c r="R32" i="2"/>
  <c r="BQ31" i="2"/>
  <c r="R31" i="2"/>
  <c r="BQ30" i="2"/>
  <c r="R30" i="2"/>
  <c r="BQ29" i="2"/>
  <c r="R29" i="2"/>
  <c r="BQ28" i="2"/>
  <c r="R28" i="2"/>
  <c r="BQ27" i="2"/>
  <c r="R27" i="2"/>
  <c r="BQ26" i="2"/>
  <c r="R26" i="2"/>
  <c r="BQ25" i="2"/>
  <c r="BR25" i="2" s="1"/>
  <c r="R25" i="2"/>
  <c r="BQ24" i="2"/>
  <c r="R24" i="2"/>
  <c r="BS23" i="2"/>
  <c r="BU23" i="2" s="1"/>
  <c r="I23" i="2" s="1"/>
  <c r="O23" i="2" s="1"/>
  <c r="BR23" i="2"/>
  <c r="BV23" i="2" s="1"/>
  <c r="J23" i="2" s="1"/>
  <c r="P23" i="2" s="1"/>
  <c r="BQ23" i="2"/>
  <c r="R23" i="2"/>
  <c r="BQ22" i="2"/>
  <c r="R22" i="2"/>
  <c r="BQ21" i="2"/>
  <c r="BR21" i="2" s="1"/>
  <c r="R21" i="2"/>
  <c r="BQ20" i="2"/>
  <c r="R20" i="2"/>
  <c r="BQ19" i="2"/>
  <c r="R19" i="2"/>
  <c r="BQ18" i="2"/>
  <c r="R18" i="2"/>
  <c r="BQ17" i="2"/>
  <c r="R17" i="2"/>
  <c r="BQ16" i="2"/>
  <c r="R16" i="2"/>
  <c r="BQ15" i="2"/>
  <c r="R15" i="2"/>
  <c r="BS14" i="2"/>
  <c r="BU14" i="2" s="1"/>
  <c r="I14" i="2" s="1"/>
  <c r="O14" i="2" s="1"/>
  <c r="BR14" i="2"/>
  <c r="BV14" i="2" s="1"/>
  <c r="J14" i="2" s="1"/>
  <c r="P14" i="2" s="1"/>
  <c r="BQ14" i="2"/>
  <c r="R14" i="2"/>
  <c r="BQ13" i="2"/>
  <c r="R13" i="2"/>
  <c r="BS12" i="2"/>
  <c r="BU12" i="2" s="1"/>
  <c r="I12" i="2" s="1"/>
  <c r="O12" i="2" s="1"/>
  <c r="BR12" i="2"/>
  <c r="BV12" i="2" s="1"/>
  <c r="J12" i="2" s="1"/>
  <c r="P12" i="2" s="1"/>
  <c r="BQ12" i="2"/>
  <c r="R12" i="2"/>
  <c r="BQ11" i="2"/>
  <c r="R11" i="2"/>
  <c r="BS10" i="2"/>
  <c r="BU10" i="2" s="1"/>
  <c r="I10" i="2" s="1"/>
  <c r="O10" i="2" s="1"/>
  <c r="BR10" i="2"/>
  <c r="BV10" i="2" s="1"/>
  <c r="J10" i="2" s="1"/>
  <c r="P10" i="2" s="1"/>
  <c r="BQ10" i="2"/>
  <c r="R10" i="2"/>
  <c r="BQ9" i="2"/>
  <c r="R9" i="2"/>
  <c r="BS8" i="2"/>
  <c r="BU8" i="2" s="1"/>
  <c r="I8" i="2" s="1"/>
  <c r="O8" i="2" s="1"/>
  <c r="BR8" i="2"/>
  <c r="BV8" i="2" s="1"/>
  <c r="J8" i="2" s="1"/>
  <c r="P8" i="2" s="1"/>
  <c r="BQ8" i="2"/>
  <c r="R8" i="2"/>
  <c r="BQ7" i="2"/>
  <c r="R7" i="2"/>
  <c r="BS6" i="2"/>
  <c r="BU6" i="2" s="1"/>
  <c r="I6" i="2" s="1"/>
  <c r="O6" i="2" s="1"/>
  <c r="BR6" i="2"/>
  <c r="BV6" i="2" s="1"/>
  <c r="J6" i="2" s="1"/>
  <c r="P6" i="2" s="1"/>
  <c r="BQ6" i="2"/>
  <c r="BN6" i="2"/>
  <c r="R6" i="2"/>
  <c r="BN4" i="2"/>
  <c r="BM4" i="2"/>
  <c r="BL4" i="2"/>
  <c r="BK4" i="2"/>
  <c r="BJ4" i="2"/>
  <c r="BI4" i="2"/>
  <c r="BH4" i="2"/>
  <c r="BG4" i="2"/>
  <c r="BF4" i="2"/>
  <c r="BE4" i="2"/>
  <c r="BD4" i="2"/>
  <c r="BC4" i="2"/>
  <c r="BB4" i="2"/>
  <c r="BA4" i="2"/>
  <c r="AZ4" i="2"/>
  <c r="AY4" i="2"/>
  <c r="AX4" i="2"/>
  <c r="AW4" i="2"/>
  <c r="AV4" i="2"/>
  <c r="AU4" i="2"/>
  <c r="AT4" i="2"/>
  <c r="AS4" i="2"/>
  <c r="AR4" i="2"/>
  <c r="AQ4" i="2"/>
  <c r="AP4" i="2"/>
  <c r="AO4" i="2"/>
  <c r="AN4" i="2"/>
  <c r="AM4" i="2"/>
  <c r="AL4" i="2"/>
  <c r="AK4" i="2"/>
  <c r="AJ4" i="2"/>
  <c r="AI4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G4" i="2"/>
  <c r="G3" i="2" s="1"/>
  <c r="B3" i="2"/>
  <c r="M2" i="2"/>
  <c r="G2" i="2"/>
  <c r="M1" i="2"/>
  <c r="M3" i="2" s="1"/>
  <c r="G1" i="2"/>
  <c r="B3" i="4" l="1"/>
  <c r="BT6" i="2"/>
  <c r="H6" i="2" s="1"/>
  <c r="N6" i="2" s="1"/>
  <c r="Q6" i="2" s="1"/>
  <c r="BR7" i="2"/>
  <c r="BT8" i="2"/>
  <c r="H8" i="2" s="1"/>
  <c r="N8" i="2" s="1"/>
  <c r="Q8" i="2" s="1"/>
  <c r="BR9" i="2"/>
  <c r="BT10" i="2"/>
  <c r="H10" i="2" s="1"/>
  <c r="N10" i="2" s="1"/>
  <c r="Q10" i="2" s="1"/>
  <c r="BR11" i="2"/>
  <c r="BT12" i="2"/>
  <c r="H12" i="2" s="1"/>
  <c r="N12" i="2" s="1"/>
  <c r="Q12" i="2" s="1"/>
  <c r="BR13" i="2"/>
  <c r="BT14" i="2"/>
  <c r="H14" i="2" s="1"/>
  <c r="N14" i="2" s="1"/>
  <c r="Q14" i="2" s="1"/>
  <c r="BR15" i="2"/>
  <c r="BS21" i="2"/>
  <c r="BU21" i="2" s="1"/>
  <c r="I21" i="2" s="1"/>
  <c r="O21" i="2" s="1"/>
  <c r="BV21" i="2"/>
  <c r="J21" i="2" s="1"/>
  <c r="P21" i="2" s="1"/>
  <c r="BS42" i="2"/>
  <c r="BU42" i="2" s="1"/>
  <c r="I42" i="2" s="1"/>
  <c r="O42" i="2" s="1"/>
  <c r="BV42" i="2"/>
  <c r="J42" i="2" s="1"/>
  <c r="P42" i="2" s="1"/>
  <c r="BS44" i="2"/>
  <c r="BU44" i="2" s="1"/>
  <c r="I44" i="2" s="1"/>
  <c r="O44" i="2" s="1"/>
  <c r="BV44" i="2"/>
  <c r="J44" i="2" s="1"/>
  <c r="P44" i="2" s="1"/>
  <c r="BS46" i="2"/>
  <c r="BU46" i="2" s="1"/>
  <c r="I46" i="2" s="1"/>
  <c r="O46" i="2" s="1"/>
  <c r="BV46" i="2"/>
  <c r="J46" i="2" s="1"/>
  <c r="P46" i="2" s="1"/>
  <c r="BT48" i="2"/>
  <c r="H48" i="2" s="1"/>
  <c r="N48" i="2" s="1"/>
  <c r="BS48" i="2"/>
  <c r="BU48" i="2" s="1"/>
  <c r="I48" i="2" s="1"/>
  <c r="O48" i="2" s="1"/>
  <c r="BV48" i="2"/>
  <c r="J48" i="2" s="1"/>
  <c r="P48" i="2" s="1"/>
  <c r="BT59" i="2"/>
  <c r="H59" i="2" s="1"/>
  <c r="N59" i="2" s="1"/>
  <c r="Q59" i="2" s="1"/>
  <c r="BU59" i="2"/>
  <c r="I59" i="2" s="1"/>
  <c r="O59" i="2" s="1"/>
  <c r="BS25" i="2"/>
  <c r="BU25" i="2" s="1"/>
  <c r="I25" i="2" s="1"/>
  <c r="O25" i="2" s="1"/>
  <c r="BV25" i="2"/>
  <c r="J25" i="2" s="1"/>
  <c r="P25" i="2" s="1"/>
  <c r="BS33" i="2"/>
  <c r="BU33" i="2" s="1"/>
  <c r="I33" i="2" s="1"/>
  <c r="O33" i="2" s="1"/>
  <c r="BV33" i="2"/>
  <c r="J33" i="2" s="1"/>
  <c r="P33" i="2" s="1"/>
  <c r="BT33" i="2"/>
  <c r="H33" i="2" s="1"/>
  <c r="N33" i="2" s="1"/>
  <c r="BS51" i="2"/>
  <c r="BU51" i="2" s="1"/>
  <c r="I51" i="2" s="1"/>
  <c r="O51" i="2" s="1"/>
  <c r="BV51" i="2"/>
  <c r="J51" i="2" s="1"/>
  <c r="P51" i="2" s="1"/>
  <c r="BS53" i="2"/>
  <c r="BU53" i="2" s="1"/>
  <c r="I53" i="2" s="1"/>
  <c r="O53" i="2" s="1"/>
  <c r="BV53" i="2"/>
  <c r="J53" i="2" s="1"/>
  <c r="P53" i="2" s="1"/>
  <c r="BS55" i="2"/>
  <c r="BU55" i="2" s="1"/>
  <c r="I55" i="2" s="1"/>
  <c r="O55" i="2" s="1"/>
  <c r="BV55" i="2"/>
  <c r="J55" i="2" s="1"/>
  <c r="P55" i="2" s="1"/>
  <c r="Q55" i="2" s="1"/>
  <c r="BT55" i="2"/>
  <c r="H55" i="2" s="1"/>
  <c r="N55" i="2" s="1"/>
  <c r="BS57" i="2"/>
  <c r="BU57" i="2" s="1"/>
  <c r="I57" i="2" s="1"/>
  <c r="O57" i="2" s="1"/>
  <c r="BV57" i="2"/>
  <c r="J57" i="2" s="1"/>
  <c r="P57" i="2" s="1"/>
  <c r="BT57" i="2"/>
  <c r="H57" i="2" s="1"/>
  <c r="N57" i="2" s="1"/>
  <c r="BR16" i="2"/>
  <c r="BR18" i="2"/>
  <c r="BR20" i="2"/>
  <c r="BR22" i="2"/>
  <c r="BS22" i="2" s="1"/>
  <c r="BU22" i="2" s="1"/>
  <c r="I22" i="2" s="1"/>
  <c r="O22" i="2" s="1"/>
  <c r="BT23" i="2"/>
  <c r="H23" i="2" s="1"/>
  <c r="N23" i="2" s="1"/>
  <c r="Q23" i="2" s="1"/>
  <c r="BR24" i="2"/>
  <c r="BR26" i="2"/>
  <c r="BR28" i="2"/>
  <c r="BR30" i="2"/>
  <c r="BR32" i="2"/>
  <c r="BR34" i="2"/>
  <c r="BR36" i="2"/>
  <c r="BR38" i="2"/>
  <c r="BR40" i="2"/>
  <c r="BR50" i="2"/>
  <c r="BR52" i="2"/>
  <c r="BR54" i="2"/>
  <c r="BR56" i="2"/>
  <c r="BR58" i="2"/>
  <c r="BT66" i="2"/>
  <c r="H66" i="2" s="1"/>
  <c r="N66" i="2" s="1"/>
  <c r="BS66" i="2"/>
  <c r="BU66" i="2" s="1"/>
  <c r="I66" i="2" s="1"/>
  <c r="O66" i="2" s="1"/>
  <c r="BV66" i="2"/>
  <c r="J66" i="2" s="1"/>
  <c r="P66" i="2" s="1"/>
  <c r="Q66" i="2" s="1"/>
  <c r="BT67" i="2"/>
  <c r="H67" i="2" s="1"/>
  <c r="N67" i="2" s="1"/>
  <c r="BT71" i="2"/>
  <c r="H71" i="2" s="1"/>
  <c r="N71" i="2" s="1"/>
  <c r="Q73" i="2"/>
  <c r="BV59" i="2"/>
  <c r="BT60" i="2"/>
  <c r="H60" i="2" s="1"/>
  <c r="N60" i="2" s="1"/>
  <c r="Q60" i="2" s="1"/>
  <c r="Q67" i="2"/>
  <c r="BR17" i="2"/>
  <c r="BR19" i="2"/>
  <c r="BR27" i="2"/>
  <c r="BS27" i="2" s="1"/>
  <c r="BU27" i="2" s="1"/>
  <c r="I27" i="2" s="1"/>
  <c r="O27" i="2" s="1"/>
  <c r="BR29" i="2"/>
  <c r="BR31" i="2"/>
  <c r="BR35" i="2"/>
  <c r="BR37" i="2"/>
  <c r="BS37" i="2" s="1"/>
  <c r="BU37" i="2" s="1"/>
  <c r="I37" i="2" s="1"/>
  <c r="O37" i="2" s="1"/>
  <c r="BR39" i="2"/>
  <c r="BS39" i="2" s="1"/>
  <c r="BU39" i="2" s="1"/>
  <c r="I39" i="2" s="1"/>
  <c r="O39" i="2" s="1"/>
  <c r="BR41" i="2"/>
  <c r="BR43" i="2"/>
  <c r="BR45" i="2"/>
  <c r="BS45" i="2" s="1"/>
  <c r="BU45" i="2" s="1"/>
  <c r="I45" i="2" s="1"/>
  <c r="O45" i="2" s="1"/>
  <c r="BR47" i="2"/>
  <c r="BS47" i="2" s="1"/>
  <c r="BU47" i="2" s="1"/>
  <c r="I47" i="2" s="1"/>
  <c r="O47" i="2" s="1"/>
  <c r="BR49" i="2"/>
  <c r="BT69" i="2"/>
  <c r="H69" i="2" s="1"/>
  <c r="N69" i="2" s="1"/>
  <c r="BR62" i="2"/>
  <c r="BR64" i="2"/>
  <c r="BS70" i="2"/>
  <c r="BS72" i="2"/>
  <c r="BV73" i="2"/>
  <c r="BV76" i="2"/>
  <c r="J76" i="2" s="1"/>
  <c r="P76" i="2" s="1"/>
  <c r="Q76" i="2" s="1"/>
  <c r="BV78" i="2"/>
  <c r="J78" i="2" s="1"/>
  <c r="P78" i="2" s="1"/>
  <c r="Q78" i="2" s="1"/>
  <c r="BV80" i="2"/>
  <c r="J80" i="2" s="1"/>
  <c r="P80" i="2" s="1"/>
  <c r="Q80" i="2" s="1"/>
  <c r="BV67" i="2"/>
  <c r="BT68" i="2"/>
  <c r="H68" i="2" s="1"/>
  <c r="N68" i="2" s="1"/>
  <c r="Q68" i="2" s="1"/>
  <c r="BV69" i="2"/>
  <c r="J69" i="2" s="1"/>
  <c r="P69" i="2" s="1"/>
  <c r="Q69" i="2" s="1"/>
  <c r="BV71" i="2"/>
  <c r="J71" i="2" s="1"/>
  <c r="P71" i="2" s="1"/>
  <c r="Q71" i="2" s="1"/>
  <c r="BV75" i="2"/>
  <c r="J75" i="2" s="1"/>
  <c r="P75" i="2" s="1"/>
  <c r="Q75" i="2" s="1"/>
  <c r="BS86" i="2"/>
  <c r="BU86" i="2" s="1"/>
  <c r="I86" i="2" s="1"/>
  <c r="O86" i="2" s="1"/>
  <c r="BV86" i="2"/>
  <c r="J86" i="2" s="1"/>
  <c r="P86" i="2" s="1"/>
  <c r="Q86" i="2" s="1"/>
  <c r="BV88" i="2"/>
  <c r="BV92" i="2"/>
  <c r="J92" i="2" s="1"/>
  <c r="P92" i="2" s="1"/>
  <c r="BV96" i="2"/>
  <c r="J96" i="2" s="1"/>
  <c r="P96" i="2" s="1"/>
  <c r="BV100" i="2"/>
  <c r="J100" i="2" s="1"/>
  <c r="P100" i="2" s="1"/>
  <c r="BR61" i="2"/>
  <c r="BS61" i="2" s="1"/>
  <c r="BU61" i="2" s="1"/>
  <c r="I61" i="2" s="1"/>
  <c r="O61" i="2" s="1"/>
  <c r="BR63" i="2"/>
  <c r="BR65" i="2"/>
  <c r="BS65" i="2" s="1"/>
  <c r="BU65" i="2" s="1"/>
  <c r="I65" i="2" s="1"/>
  <c r="O65" i="2" s="1"/>
  <c r="BR74" i="2"/>
  <c r="BS74" i="2" s="1"/>
  <c r="BU74" i="2" s="1"/>
  <c r="I74" i="2" s="1"/>
  <c r="O74" i="2" s="1"/>
  <c r="BR77" i="2"/>
  <c r="BR79" i="2"/>
  <c r="BR81" i="2"/>
  <c r="BS81" i="2" s="1"/>
  <c r="BU81" i="2" s="1"/>
  <c r="I81" i="2" s="1"/>
  <c r="O81" i="2" s="1"/>
  <c r="BS82" i="2"/>
  <c r="BU82" i="2" s="1"/>
  <c r="I82" i="2" s="1"/>
  <c r="O82" i="2" s="1"/>
  <c r="Q82" i="2" s="1"/>
  <c r="BR83" i="2"/>
  <c r="BS84" i="2"/>
  <c r="BU84" i="2" s="1"/>
  <c r="I84" i="2" s="1"/>
  <c r="O84" i="2" s="1"/>
  <c r="Q84" i="2" s="1"/>
  <c r="BR85" i="2"/>
  <c r="BS85" i="2" s="1"/>
  <c r="BU85" i="2" s="1"/>
  <c r="I85" i="2" s="1"/>
  <c r="O85" i="2" s="1"/>
  <c r="BT86" i="2"/>
  <c r="H86" i="2" s="1"/>
  <c r="N86" i="2" s="1"/>
  <c r="BT82" i="2"/>
  <c r="H82" i="2" s="1"/>
  <c r="N82" i="2" s="1"/>
  <c r="BT84" i="2"/>
  <c r="H84" i="2" s="1"/>
  <c r="N84" i="2" s="1"/>
  <c r="BV90" i="2"/>
  <c r="J90" i="2" s="1"/>
  <c r="P90" i="2" s="1"/>
  <c r="BV94" i="2"/>
  <c r="J94" i="2" s="1"/>
  <c r="P94" i="2" s="1"/>
  <c r="BV98" i="2"/>
  <c r="J98" i="2" s="1"/>
  <c r="P98" i="2" s="1"/>
  <c r="BT87" i="2"/>
  <c r="H87" i="2" s="1"/>
  <c r="N87" i="2" s="1"/>
  <c r="Q87" i="2" s="1"/>
  <c r="BS88" i="2"/>
  <c r="BU88" i="2" s="1"/>
  <c r="I88" i="2" s="1"/>
  <c r="O88" i="2" s="1"/>
  <c r="BS90" i="2"/>
  <c r="BU90" i="2" s="1"/>
  <c r="I90" i="2" s="1"/>
  <c r="O90" i="2" s="1"/>
  <c r="BS92" i="2"/>
  <c r="BU92" i="2" s="1"/>
  <c r="I92" i="2" s="1"/>
  <c r="O92" i="2" s="1"/>
  <c r="BS94" i="2"/>
  <c r="BU94" i="2" s="1"/>
  <c r="I94" i="2" s="1"/>
  <c r="O94" i="2" s="1"/>
  <c r="BS96" i="2"/>
  <c r="BU96" i="2" s="1"/>
  <c r="I96" i="2" s="1"/>
  <c r="O96" i="2" s="1"/>
  <c r="BS98" i="2"/>
  <c r="BU98" i="2" s="1"/>
  <c r="I98" i="2" s="1"/>
  <c r="O98" i="2" s="1"/>
  <c r="BS100" i="2"/>
  <c r="BU100" i="2" s="1"/>
  <c r="I100" i="2" s="1"/>
  <c r="O100" i="2" s="1"/>
  <c r="BS106" i="2"/>
  <c r="BU106" i="2" s="1"/>
  <c r="I106" i="2" s="1"/>
  <c r="O106" i="2" s="1"/>
  <c r="Q106" i="2" s="1"/>
  <c r="BT106" i="2"/>
  <c r="H106" i="2" s="1"/>
  <c r="N106" i="2" s="1"/>
  <c r="BS114" i="2"/>
  <c r="BU114" i="2" s="1"/>
  <c r="I114" i="2" s="1"/>
  <c r="O114" i="2" s="1"/>
  <c r="BV114" i="2"/>
  <c r="J114" i="2" s="1"/>
  <c r="P114" i="2" s="1"/>
  <c r="BV117" i="2"/>
  <c r="J117" i="2" s="1"/>
  <c r="P117" i="2" s="1"/>
  <c r="BV121" i="2"/>
  <c r="J121" i="2" s="1"/>
  <c r="P121" i="2" s="1"/>
  <c r="BV89" i="2"/>
  <c r="J89" i="2" s="1"/>
  <c r="P89" i="2" s="1"/>
  <c r="Q89" i="2" s="1"/>
  <c r="BV91" i="2"/>
  <c r="J91" i="2" s="1"/>
  <c r="P91" i="2" s="1"/>
  <c r="Q91" i="2" s="1"/>
  <c r="BV93" i="2"/>
  <c r="J93" i="2" s="1"/>
  <c r="P93" i="2" s="1"/>
  <c r="Q93" i="2" s="1"/>
  <c r="BV95" i="2"/>
  <c r="J95" i="2" s="1"/>
  <c r="P95" i="2" s="1"/>
  <c r="Q95" i="2" s="1"/>
  <c r="BV97" i="2"/>
  <c r="J97" i="2" s="1"/>
  <c r="P97" i="2" s="1"/>
  <c r="Q97" i="2" s="1"/>
  <c r="BV99" i="2"/>
  <c r="J99" i="2" s="1"/>
  <c r="P99" i="2" s="1"/>
  <c r="Q99" i="2" s="1"/>
  <c r="BV101" i="2"/>
  <c r="J101" i="2" s="1"/>
  <c r="P101" i="2" s="1"/>
  <c r="Q101" i="2" s="1"/>
  <c r="BS102" i="2"/>
  <c r="BU102" i="2" s="1"/>
  <c r="I102" i="2" s="1"/>
  <c r="O102" i="2" s="1"/>
  <c r="Q102" i="2" s="1"/>
  <c r="BS104" i="2"/>
  <c r="BU104" i="2" s="1"/>
  <c r="I104" i="2" s="1"/>
  <c r="O104" i="2" s="1"/>
  <c r="Q104" i="2" s="1"/>
  <c r="BR105" i="2"/>
  <c r="Q120" i="2"/>
  <c r="BT102" i="2"/>
  <c r="H102" i="2" s="1"/>
  <c r="N102" i="2" s="1"/>
  <c r="BT104" i="2"/>
  <c r="H104" i="2" s="1"/>
  <c r="N104" i="2" s="1"/>
  <c r="BV113" i="2"/>
  <c r="BV115" i="2"/>
  <c r="J115" i="2" s="1"/>
  <c r="P115" i="2" s="1"/>
  <c r="BV119" i="2"/>
  <c r="J119" i="2" s="1"/>
  <c r="P119" i="2" s="1"/>
  <c r="BT103" i="2"/>
  <c r="H103" i="2" s="1"/>
  <c r="N103" i="2" s="1"/>
  <c r="Q103" i="2" s="1"/>
  <c r="BS109" i="2"/>
  <c r="BU109" i="2" s="1"/>
  <c r="I109" i="2" s="1"/>
  <c r="O109" i="2" s="1"/>
  <c r="BS122" i="2"/>
  <c r="BU122" i="2" s="1"/>
  <c r="I122" i="2" s="1"/>
  <c r="O122" i="2" s="1"/>
  <c r="BR107" i="2"/>
  <c r="BT108" i="2"/>
  <c r="H108" i="2" s="1"/>
  <c r="N108" i="2" s="1"/>
  <c r="BR109" i="2"/>
  <c r="BT110" i="2"/>
  <c r="H110" i="2" s="1"/>
  <c r="N110" i="2" s="1"/>
  <c r="BR111" i="2"/>
  <c r="BT112" i="2"/>
  <c r="H112" i="2" s="1"/>
  <c r="N112" i="2" s="1"/>
  <c r="BS113" i="2"/>
  <c r="BU113" i="2" s="1"/>
  <c r="I113" i="2" s="1"/>
  <c r="O113" i="2" s="1"/>
  <c r="BS115" i="2"/>
  <c r="BU115" i="2" s="1"/>
  <c r="I115" i="2" s="1"/>
  <c r="O115" i="2" s="1"/>
  <c r="BU116" i="2"/>
  <c r="I116" i="2" s="1"/>
  <c r="O116" i="2" s="1"/>
  <c r="Q116" i="2" s="1"/>
  <c r="BS117" i="2"/>
  <c r="BU117" i="2" s="1"/>
  <c r="I117" i="2" s="1"/>
  <c r="O117" i="2" s="1"/>
  <c r="BU118" i="2"/>
  <c r="I118" i="2" s="1"/>
  <c r="O118" i="2" s="1"/>
  <c r="Q118" i="2" s="1"/>
  <c r="BS119" i="2"/>
  <c r="BU119" i="2" s="1"/>
  <c r="I119" i="2" s="1"/>
  <c r="O119" i="2" s="1"/>
  <c r="BU120" i="2"/>
  <c r="I120" i="2" s="1"/>
  <c r="O120" i="2" s="1"/>
  <c r="BS121" i="2"/>
  <c r="BU121" i="2" s="1"/>
  <c r="I121" i="2" s="1"/>
  <c r="O121" i="2" s="1"/>
  <c r="BR122" i="2"/>
  <c r="BT123" i="2"/>
  <c r="H123" i="2" s="1"/>
  <c r="N123" i="2" s="1"/>
  <c r="BS124" i="2"/>
  <c r="BU124" i="2" s="1"/>
  <c r="I124" i="2" s="1"/>
  <c r="O124" i="2" s="1"/>
  <c r="BT134" i="2"/>
  <c r="H134" i="2" s="1"/>
  <c r="N134" i="2" s="1"/>
  <c r="BV141" i="2"/>
  <c r="J141" i="2" s="1"/>
  <c r="P141" i="2" s="1"/>
  <c r="BT141" i="2"/>
  <c r="H141" i="2" s="1"/>
  <c r="N141" i="2" s="1"/>
  <c r="BS141" i="2"/>
  <c r="BU141" i="2" s="1"/>
  <c r="I141" i="2" s="1"/>
  <c r="O141" i="2" s="1"/>
  <c r="BT144" i="2"/>
  <c r="H144" i="2" s="1"/>
  <c r="N144" i="2" s="1"/>
  <c r="BT124" i="2"/>
  <c r="H124" i="2" s="1"/>
  <c r="N124" i="2" s="1"/>
  <c r="BV124" i="2"/>
  <c r="J124" i="2" s="1"/>
  <c r="P124" i="2" s="1"/>
  <c r="Q124" i="2" s="1"/>
  <c r="BV133" i="2"/>
  <c r="J133" i="2" s="1"/>
  <c r="P133" i="2" s="1"/>
  <c r="BV143" i="2"/>
  <c r="J143" i="2" s="1"/>
  <c r="P143" i="2" s="1"/>
  <c r="BS143" i="2"/>
  <c r="BU143" i="2" s="1"/>
  <c r="I143" i="2" s="1"/>
  <c r="O143" i="2" s="1"/>
  <c r="BV108" i="2"/>
  <c r="J108" i="2" s="1"/>
  <c r="P108" i="2" s="1"/>
  <c r="Q108" i="2" s="1"/>
  <c r="BV110" i="2"/>
  <c r="J110" i="2" s="1"/>
  <c r="P110" i="2" s="1"/>
  <c r="Q110" i="2" s="1"/>
  <c r="BV112" i="2"/>
  <c r="J112" i="2" s="1"/>
  <c r="P112" i="2" s="1"/>
  <c r="BV123" i="2"/>
  <c r="J123" i="2" s="1"/>
  <c r="P123" i="2" s="1"/>
  <c r="Q123" i="2" s="1"/>
  <c r="BT130" i="2"/>
  <c r="H130" i="2" s="1"/>
  <c r="N130" i="2" s="1"/>
  <c r="BV135" i="2"/>
  <c r="J135" i="2" s="1"/>
  <c r="P135" i="2" s="1"/>
  <c r="BV137" i="2"/>
  <c r="J137" i="2" s="1"/>
  <c r="P137" i="2" s="1"/>
  <c r="BT137" i="2"/>
  <c r="H137" i="2" s="1"/>
  <c r="N137" i="2" s="1"/>
  <c r="BV145" i="2"/>
  <c r="J145" i="2" s="1"/>
  <c r="P145" i="2" s="1"/>
  <c r="BT145" i="2"/>
  <c r="H145" i="2" s="1"/>
  <c r="N145" i="2" s="1"/>
  <c r="BS132" i="2"/>
  <c r="BU132" i="2" s="1"/>
  <c r="I132" i="2" s="1"/>
  <c r="O132" i="2" s="1"/>
  <c r="BS125" i="2"/>
  <c r="BU125" i="2" s="1"/>
  <c r="I125" i="2" s="1"/>
  <c r="O125" i="2" s="1"/>
  <c r="Q125" i="2" s="1"/>
  <c r="BS133" i="2"/>
  <c r="BU133" i="2" s="1"/>
  <c r="I133" i="2" s="1"/>
  <c r="O133" i="2" s="1"/>
  <c r="BS135" i="2"/>
  <c r="BU135" i="2" s="1"/>
  <c r="I135" i="2" s="1"/>
  <c r="O135" i="2" s="1"/>
  <c r="BS137" i="2"/>
  <c r="BU137" i="2" s="1"/>
  <c r="I137" i="2" s="1"/>
  <c r="O137" i="2" s="1"/>
  <c r="BS139" i="2"/>
  <c r="BU139" i="2" s="1"/>
  <c r="I139" i="2" s="1"/>
  <c r="O139" i="2" s="1"/>
  <c r="BS145" i="2"/>
  <c r="BU145" i="2" s="1"/>
  <c r="I145" i="2" s="1"/>
  <c r="O145" i="2" s="1"/>
  <c r="BT125" i="2"/>
  <c r="H125" i="2" s="1"/>
  <c r="N125" i="2" s="1"/>
  <c r="BV126" i="2"/>
  <c r="J126" i="2" s="1"/>
  <c r="P126" i="2" s="1"/>
  <c r="Q126" i="2" s="1"/>
  <c r="BT127" i="2"/>
  <c r="H127" i="2" s="1"/>
  <c r="N127" i="2" s="1"/>
  <c r="Q127" i="2" s="1"/>
  <c r="BR128" i="2"/>
  <c r="BT129" i="2"/>
  <c r="H129" i="2" s="1"/>
  <c r="N129" i="2" s="1"/>
  <c r="Q129" i="2" s="1"/>
  <c r="BV130" i="2"/>
  <c r="J130" i="2" s="1"/>
  <c r="P130" i="2" s="1"/>
  <c r="BT131" i="2"/>
  <c r="H131" i="2" s="1"/>
  <c r="N131" i="2" s="1"/>
  <c r="Q131" i="2" s="1"/>
  <c r="BR132" i="2"/>
  <c r="BV134" i="2"/>
  <c r="J134" i="2" s="1"/>
  <c r="P134" i="2" s="1"/>
  <c r="Q134" i="2" s="1"/>
  <c r="BR136" i="2"/>
  <c r="BS136" i="2" s="1"/>
  <c r="BU136" i="2" s="1"/>
  <c r="I136" i="2" s="1"/>
  <c r="O136" i="2" s="1"/>
  <c r="BR138" i="2"/>
  <c r="BS138" i="2" s="1"/>
  <c r="BU138" i="2" s="1"/>
  <c r="I138" i="2" s="1"/>
  <c r="O138" i="2" s="1"/>
  <c r="BV140" i="2"/>
  <c r="J140" i="2" s="1"/>
  <c r="P140" i="2" s="1"/>
  <c r="Q140" i="2" s="1"/>
  <c r="BV142" i="2"/>
  <c r="J142" i="2" s="1"/>
  <c r="P142" i="2" s="1"/>
  <c r="Q142" i="2" s="1"/>
  <c r="BV144" i="2"/>
  <c r="J144" i="2" s="1"/>
  <c r="P144" i="2" s="1"/>
  <c r="Q144" i="2" s="1"/>
  <c r="BV146" i="2"/>
  <c r="J146" i="2" s="1"/>
  <c r="P146" i="2" s="1"/>
  <c r="BS155" i="2"/>
  <c r="BU155" i="2" s="1"/>
  <c r="I155" i="2" s="1"/>
  <c r="O155" i="2" s="1"/>
  <c r="BS146" i="2"/>
  <c r="BU146" i="2" s="1"/>
  <c r="I146" i="2" s="1"/>
  <c r="O146" i="2" s="1"/>
  <c r="BS147" i="2"/>
  <c r="BU147" i="2" s="1"/>
  <c r="I147" i="2" s="1"/>
  <c r="O147" i="2" s="1"/>
  <c r="BR147" i="2"/>
  <c r="BV148" i="2"/>
  <c r="J148" i="2" s="1"/>
  <c r="P148" i="2" s="1"/>
  <c r="Q148" i="2" s="1"/>
  <c r="BV150" i="2"/>
  <c r="J150" i="2" s="1"/>
  <c r="P150" i="2" s="1"/>
  <c r="Q150" i="2" s="1"/>
  <c r="BV152" i="2"/>
  <c r="J152" i="2" s="1"/>
  <c r="P152" i="2" s="1"/>
  <c r="Q152" i="2" s="1"/>
  <c r="BV154" i="2"/>
  <c r="J154" i="2" s="1"/>
  <c r="P154" i="2" s="1"/>
  <c r="Q154" i="2" s="1"/>
  <c r="BV156" i="2"/>
  <c r="J156" i="2" s="1"/>
  <c r="P156" i="2" s="1"/>
  <c r="Q156" i="2" s="1"/>
  <c r="BV157" i="2"/>
  <c r="J157" i="2" s="1"/>
  <c r="P157" i="2" s="1"/>
  <c r="BT157" i="2"/>
  <c r="H157" i="2" s="1"/>
  <c r="N157" i="2" s="1"/>
  <c r="BS160" i="2"/>
  <c r="BU160" i="2" s="1"/>
  <c r="I160" i="2" s="1"/>
  <c r="O160" i="2" s="1"/>
  <c r="BR149" i="2"/>
  <c r="BR151" i="2"/>
  <c r="BR153" i="2"/>
  <c r="BS153" i="2" s="1"/>
  <c r="BU153" i="2" s="1"/>
  <c r="I153" i="2" s="1"/>
  <c r="O153" i="2" s="1"/>
  <c r="BR155" i="2"/>
  <c r="BS158" i="2"/>
  <c r="BU158" i="2" s="1"/>
  <c r="I158" i="2" s="1"/>
  <c r="O158" i="2" s="1"/>
  <c r="BR158" i="2"/>
  <c r="BV161" i="2"/>
  <c r="J161" i="2" s="1"/>
  <c r="P161" i="2" s="1"/>
  <c r="BS161" i="2"/>
  <c r="BU161" i="2" s="1"/>
  <c r="I161" i="2" s="1"/>
  <c r="O161" i="2" s="1"/>
  <c r="L9" i="3"/>
  <c r="O9" i="3" s="1"/>
  <c r="O8" i="3"/>
  <c r="BV159" i="2"/>
  <c r="J159" i="2" s="1"/>
  <c r="P159" i="2" s="1"/>
  <c r="BT159" i="2"/>
  <c r="H159" i="2" s="1"/>
  <c r="N159" i="2" s="1"/>
  <c r="BT164" i="2"/>
  <c r="H164" i="2" s="1"/>
  <c r="N164" i="2" s="1"/>
  <c r="N21" i="3"/>
  <c r="M21" i="3"/>
  <c r="BR160" i="2"/>
  <c r="BR162" i="2"/>
  <c r="BV164" i="2"/>
  <c r="J164" i="2" s="1"/>
  <c r="P164" i="2" s="1"/>
  <c r="Q164" i="2" s="1"/>
  <c r="BR165" i="2"/>
  <c r="BS166" i="2"/>
  <c r="BU166" i="2" s="1"/>
  <c r="I166" i="2" s="1"/>
  <c r="O166" i="2" s="1"/>
  <c r="M3" i="3"/>
  <c r="P3" i="3" s="1"/>
  <c r="Q3" i="3" s="1"/>
  <c r="K4" i="3"/>
  <c r="N15" i="3"/>
  <c r="K16" i="3"/>
  <c r="M15" i="3"/>
  <c r="K60" i="3"/>
  <c r="M59" i="3"/>
  <c r="N59" i="3"/>
  <c r="L11" i="3"/>
  <c r="O7" i="3"/>
  <c r="P7" i="3" s="1"/>
  <c r="Q7" i="3" s="1"/>
  <c r="BR163" i="2"/>
  <c r="N3" i="3"/>
  <c r="N8" i="3"/>
  <c r="K9" i="3"/>
  <c r="M8" i="3"/>
  <c r="K12" i="3"/>
  <c r="M11" i="3"/>
  <c r="L28" i="3"/>
  <c r="L31" i="3"/>
  <c r="O27" i="3"/>
  <c r="P52" i="3"/>
  <c r="Q52" i="3" s="1"/>
  <c r="K24" i="3"/>
  <c r="M23" i="3"/>
  <c r="K33" i="3"/>
  <c r="M32" i="3"/>
  <c r="K44" i="3"/>
  <c r="M43" i="3"/>
  <c r="N43" i="3"/>
  <c r="L57" i="3"/>
  <c r="O57" i="3" s="1"/>
  <c r="O56" i="3"/>
  <c r="N71" i="3"/>
  <c r="K72" i="3"/>
  <c r="M71" i="3"/>
  <c r="N23" i="3"/>
  <c r="N32" i="3"/>
  <c r="K53" i="3"/>
  <c r="M52" i="3"/>
  <c r="N52" i="3"/>
  <c r="K56" i="3"/>
  <c r="M55" i="3"/>
  <c r="P55" i="3" s="1"/>
  <c r="Q55" i="3" s="1"/>
  <c r="O59" i="3"/>
  <c r="K65" i="3"/>
  <c r="M64" i="3"/>
  <c r="M69" i="3"/>
  <c r="N69" i="3"/>
  <c r="N80" i="3"/>
  <c r="K81" i="3"/>
  <c r="M80" i="3"/>
  <c r="M5" i="4"/>
  <c r="P4" i="4"/>
  <c r="L4" i="3"/>
  <c r="M20" i="3"/>
  <c r="K28" i="3"/>
  <c r="M27" i="3"/>
  <c r="N27" i="3"/>
  <c r="K37" i="3"/>
  <c r="M36" i="3"/>
  <c r="N36" i="3"/>
  <c r="K40" i="3"/>
  <c r="M39" i="3"/>
  <c r="K49" i="3"/>
  <c r="M48" i="3"/>
  <c r="L61" i="3"/>
  <c r="O61" i="3" s="1"/>
  <c r="L63" i="3"/>
  <c r="K77" i="3"/>
  <c r="M76" i="3"/>
  <c r="N76" i="3"/>
  <c r="N89" i="3"/>
  <c r="M89" i="3"/>
  <c r="N68" i="3"/>
  <c r="L79" i="3"/>
  <c r="O75" i="3"/>
  <c r="P75" i="3" s="1"/>
  <c r="Q75" i="3" s="1"/>
  <c r="K84" i="3"/>
  <c r="M83" i="3"/>
  <c r="K97" i="3"/>
  <c r="M96" i="3"/>
  <c r="N96" i="3"/>
  <c r="O51" i="3"/>
  <c r="P51" i="3" s="1"/>
  <c r="Q51" i="3" s="1"/>
  <c r="M68" i="3"/>
  <c r="L76" i="3"/>
  <c r="N83" i="3"/>
  <c r="K93" i="3"/>
  <c r="M92" i="3"/>
  <c r="O3" i="4"/>
  <c r="P3" i="4"/>
  <c r="L4" i="4"/>
  <c r="C3" i="4"/>
  <c r="AN131" i="2" l="1"/>
  <c r="BL131" i="2" s="1"/>
  <c r="AJ131" i="2"/>
  <c r="BH131" i="2" s="1"/>
  <c r="AF131" i="2"/>
  <c r="BD131" i="2" s="1"/>
  <c r="AB131" i="2"/>
  <c r="AZ131" i="2" s="1"/>
  <c r="X131" i="2"/>
  <c r="AV131" i="2" s="1"/>
  <c r="T131" i="2"/>
  <c r="AR131" i="2" s="1"/>
  <c r="AM131" i="2"/>
  <c r="BK131" i="2" s="1"/>
  <c r="AI131" i="2"/>
  <c r="BG131" i="2" s="1"/>
  <c r="AE131" i="2"/>
  <c r="BC131" i="2" s="1"/>
  <c r="AA131" i="2"/>
  <c r="AY131" i="2" s="1"/>
  <c r="W131" i="2"/>
  <c r="AU131" i="2" s="1"/>
  <c r="S131" i="2"/>
  <c r="AQ131" i="2" s="1"/>
  <c r="AP131" i="2"/>
  <c r="BN131" i="2" s="1"/>
  <c r="AL131" i="2"/>
  <c r="BJ131" i="2" s="1"/>
  <c r="AH131" i="2"/>
  <c r="BF131" i="2" s="1"/>
  <c r="AD131" i="2"/>
  <c r="BB131" i="2" s="1"/>
  <c r="Z131" i="2"/>
  <c r="AX131" i="2" s="1"/>
  <c r="V131" i="2"/>
  <c r="AT131" i="2" s="1"/>
  <c r="AO131" i="2"/>
  <c r="BM131" i="2" s="1"/>
  <c r="AK131" i="2"/>
  <c r="AG131" i="2"/>
  <c r="BE131" i="2" s="1"/>
  <c r="AC131" i="2"/>
  <c r="BA131" i="2" s="1"/>
  <c r="Y131" i="2"/>
  <c r="AW131" i="2" s="1"/>
  <c r="U131" i="2"/>
  <c r="AS131" i="2" s="1"/>
  <c r="AN127" i="2"/>
  <c r="BL127" i="2" s="1"/>
  <c r="AJ127" i="2"/>
  <c r="BH127" i="2" s="1"/>
  <c r="AF127" i="2"/>
  <c r="BD127" i="2" s="1"/>
  <c r="AB127" i="2"/>
  <c r="AZ127" i="2" s="1"/>
  <c r="X127" i="2"/>
  <c r="AV127" i="2" s="1"/>
  <c r="T127" i="2"/>
  <c r="AR127" i="2" s="1"/>
  <c r="AM127" i="2"/>
  <c r="BK127" i="2" s="1"/>
  <c r="AI127" i="2"/>
  <c r="BG127" i="2" s="1"/>
  <c r="AE127" i="2"/>
  <c r="BC127" i="2" s="1"/>
  <c r="AA127" i="2"/>
  <c r="AY127" i="2" s="1"/>
  <c r="W127" i="2"/>
  <c r="AU127" i="2" s="1"/>
  <c r="S127" i="2"/>
  <c r="AQ127" i="2" s="1"/>
  <c r="AP127" i="2"/>
  <c r="BN127" i="2" s="1"/>
  <c r="AL127" i="2"/>
  <c r="BJ127" i="2" s="1"/>
  <c r="AH127" i="2"/>
  <c r="BF127" i="2" s="1"/>
  <c r="AD127" i="2"/>
  <c r="BB127" i="2" s="1"/>
  <c r="Z127" i="2"/>
  <c r="AX127" i="2" s="1"/>
  <c r="V127" i="2"/>
  <c r="AT127" i="2" s="1"/>
  <c r="AO127" i="2"/>
  <c r="BM127" i="2" s="1"/>
  <c r="AK127" i="2"/>
  <c r="AG127" i="2"/>
  <c r="BE127" i="2" s="1"/>
  <c r="AC127" i="2"/>
  <c r="BA127" i="2" s="1"/>
  <c r="Y127" i="2"/>
  <c r="AW127" i="2" s="1"/>
  <c r="U127" i="2"/>
  <c r="AS127" i="2" s="1"/>
  <c r="AN125" i="2"/>
  <c r="BL125" i="2" s="1"/>
  <c r="AJ125" i="2"/>
  <c r="BH125" i="2" s="1"/>
  <c r="AF125" i="2"/>
  <c r="BD125" i="2" s="1"/>
  <c r="AB125" i="2"/>
  <c r="AZ125" i="2" s="1"/>
  <c r="X125" i="2"/>
  <c r="AV125" i="2" s="1"/>
  <c r="T125" i="2"/>
  <c r="AR125" i="2" s="1"/>
  <c r="AM125" i="2"/>
  <c r="BK125" i="2" s="1"/>
  <c r="AI125" i="2"/>
  <c r="BG125" i="2" s="1"/>
  <c r="AE125" i="2"/>
  <c r="BC125" i="2" s="1"/>
  <c r="AA125" i="2"/>
  <c r="AY125" i="2" s="1"/>
  <c r="W125" i="2"/>
  <c r="AU125" i="2" s="1"/>
  <c r="S125" i="2"/>
  <c r="AQ125" i="2" s="1"/>
  <c r="AP125" i="2"/>
  <c r="BN125" i="2" s="1"/>
  <c r="AL125" i="2"/>
  <c r="BJ125" i="2" s="1"/>
  <c r="AH125" i="2"/>
  <c r="BF125" i="2" s="1"/>
  <c r="AD125" i="2"/>
  <c r="BB125" i="2" s="1"/>
  <c r="Z125" i="2"/>
  <c r="V125" i="2"/>
  <c r="AT125" i="2" s="1"/>
  <c r="AO125" i="2"/>
  <c r="BM125" i="2" s="1"/>
  <c r="AK125" i="2"/>
  <c r="BI125" i="2" s="1"/>
  <c r="AG125" i="2"/>
  <c r="BE125" i="2" s="1"/>
  <c r="AC125" i="2"/>
  <c r="BA125" i="2" s="1"/>
  <c r="Y125" i="2"/>
  <c r="AW125" i="2" s="1"/>
  <c r="U125" i="2"/>
  <c r="AS125" i="2" s="1"/>
  <c r="AP118" i="2"/>
  <c r="BN118" i="2" s="1"/>
  <c r="AL118" i="2"/>
  <c r="BJ118" i="2" s="1"/>
  <c r="AH118" i="2"/>
  <c r="BF118" i="2" s="1"/>
  <c r="AD118" i="2"/>
  <c r="BB118" i="2" s="1"/>
  <c r="Z118" i="2"/>
  <c r="AX118" i="2" s="1"/>
  <c r="V118" i="2"/>
  <c r="AT118" i="2" s="1"/>
  <c r="AO118" i="2"/>
  <c r="BM118" i="2" s="1"/>
  <c r="AK118" i="2"/>
  <c r="AG118" i="2"/>
  <c r="BE118" i="2" s="1"/>
  <c r="AC118" i="2"/>
  <c r="BA118" i="2" s="1"/>
  <c r="Y118" i="2"/>
  <c r="AW118" i="2" s="1"/>
  <c r="U118" i="2"/>
  <c r="AS118" i="2" s="1"/>
  <c r="AN118" i="2"/>
  <c r="BL118" i="2" s="1"/>
  <c r="AJ118" i="2"/>
  <c r="BH118" i="2" s="1"/>
  <c r="AF118" i="2"/>
  <c r="BD118" i="2" s="1"/>
  <c r="AB118" i="2"/>
  <c r="AZ118" i="2" s="1"/>
  <c r="X118" i="2"/>
  <c r="AV118" i="2" s="1"/>
  <c r="T118" i="2"/>
  <c r="AR118" i="2" s="1"/>
  <c r="AM118" i="2"/>
  <c r="BK118" i="2" s="1"/>
  <c r="AI118" i="2"/>
  <c r="BG118" i="2" s="1"/>
  <c r="AE118" i="2"/>
  <c r="BC118" i="2" s="1"/>
  <c r="AA118" i="2"/>
  <c r="AY118" i="2" s="1"/>
  <c r="W118" i="2"/>
  <c r="AU118" i="2" s="1"/>
  <c r="S118" i="2"/>
  <c r="AQ118" i="2" s="1"/>
  <c r="AN103" i="2"/>
  <c r="BL103" i="2" s="1"/>
  <c r="AJ103" i="2"/>
  <c r="BH103" i="2" s="1"/>
  <c r="AF103" i="2"/>
  <c r="BD103" i="2" s="1"/>
  <c r="AB103" i="2"/>
  <c r="AZ103" i="2" s="1"/>
  <c r="X103" i="2"/>
  <c r="AV103" i="2" s="1"/>
  <c r="T103" i="2"/>
  <c r="AM103" i="2"/>
  <c r="BK103" i="2" s="1"/>
  <c r="AI103" i="2"/>
  <c r="BG103" i="2" s="1"/>
  <c r="AE103" i="2"/>
  <c r="BC103" i="2" s="1"/>
  <c r="AA103" i="2"/>
  <c r="AY103" i="2" s="1"/>
  <c r="W103" i="2"/>
  <c r="AU103" i="2" s="1"/>
  <c r="S103" i="2"/>
  <c r="AQ103" i="2" s="1"/>
  <c r="AO103" i="2"/>
  <c r="BM103" i="2" s="1"/>
  <c r="AG103" i="2"/>
  <c r="BE103" i="2" s="1"/>
  <c r="Y103" i="2"/>
  <c r="AW103" i="2" s="1"/>
  <c r="AL103" i="2"/>
  <c r="BJ103" i="2" s="1"/>
  <c r="AD103" i="2"/>
  <c r="BB103" i="2" s="1"/>
  <c r="V103" i="2"/>
  <c r="AT103" i="2" s="1"/>
  <c r="AK103" i="2"/>
  <c r="BI103" i="2" s="1"/>
  <c r="AC103" i="2"/>
  <c r="BA103" i="2" s="1"/>
  <c r="U103" i="2"/>
  <c r="AS103" i="2" s="1"/>
  <c r="AP103" i="2"/>
  <c r="BN103" i="2" s="1"/>
  <c r="AH103" i="2"/>
  <c r="BF103" i="2" s="1"/>
  <c r="Z103" i="2"/>
  <c r="AX103" i="2" s="1"/>
  <c r="AP104" i="2"/>
  <c r="BN104" i="2" s="1"/>
  <c r="AL104" i="2"/>
  <c r="BJ104" i="2" s="1"/>
  <c r="AH104" i="2"/>
  <c r="BF104" i="2" s="1"/>
  <c r="AD104" i="2"/>
  <c r="BB104" i="2" s="1"/>
  <c r="Z104" i="2"/>
  <c r="AX104" i="2" s="1"/>
  <c r="V104" i="2"/>
  <c r="AT104" i="2" s="1"/>
  <c r="AO104" i="2"/>
  <c r="BM104" i="2" s="1"/>
  <c r="AK104" i="2"/>
  <c r="AG104" i="2"/>
  <c r="BE104" i="2" s="1"/>
  <c r="AC104" i="2"/>
  <c r="BA104" i="2" s="1"/>
  <c r="Y104" i="2"/>
  <c r="AW104" i="2" s="1"/>
  <c r="U104" i="2"/>
  <c r="AS104" i="2" s="1"/>
  <c r="AM104" i="2"/>
  <c r="BK104" i="2" s="1"/>
  <c r="AE104" i="2"/>
  <c r="BC104" i="2" s="1"/>
  <c r="W104" i="2"/>
  <c r="AU104" i="2" s="1"/>
  <c r="AJ104" i="2"/>
  <c r="BH104" i="2" s="1"/>
  <c r="AB104" i="2"/>
  <c r="AZ104" i="2" s="1"/>
  <c r="T104" i="2"/>
  <c r="AR104" i="2" s="1"/>
  <c r="AI104" i="2"/>
  <c r="BG104" i="2" s="1"/>
  <c r="AA104" i="2"/>
  <c r="AY104" i="2" s="1"/>
  <c r="S104" i="2"/>
  <c r="AQ104" i="2" s="1"/>
  <c r="AN104" i="2"/>
  <c r="BL104" i="2" s="1"/>
  <c r="AF104" i="2"/>
  <c r="BD104" i="2" s="1"/>
  <c r="X104" i="2"/>
  <c r="AV104" i="2" s="1"/>
  <c r="AM82" i="2"/>
  <c r="BK82" i="2" s="1"/>
  <c r="AI82" i="2"/>
  <c r="BG82" i="2" s="1"/>
  <c r="AE82" i="2"/>
  <c r="BC82" i="2" s="1"/>
  <c r="AA82" i="2"/>
  <c r="AY82" i="2" s="1"/>
  <c r="W82" i="2"/>
  <c r="AU82" i="2" s="1"/>
  <c r="AN82" i="2"/>
  <c r="BL82" i="2" s="1"/>
  <c r="AJ82" i="2"/>
  <c r="BH82" i="2" s="1"/>
  <c r="AF82" i="2"/>
  <c r="BD82" i="2" s="1"/>
  <c r="AB82" i="2"/>
  <c r="AZ82" i="2" s="1"/>
  <c r="X82" i="2"/>
  <c r="AV82" i="2" s="1"/>
  <c r="AO82" i="2"/>
  <c r="BM82" i="2" s="1"/>
  <c r="AG82" i="2"/>
  <c r="BE82" i="2" s="1"/>
  <c r="Y82" i="2"/>
  <c r="AW82" i="2" s="1"/>
  <c r="S82" i="2"/>
  <c r="AL82" i="2"/>
  <c r="BJ82" i="2" s="1"/>
  <c r="AD82" i="2"/>
  <c r="BB82" i="2" s="1"/>
  <c r="V82" i="2"/>
  <c r="AT82" i="2" s="1"/>
  <c r="AK82" i="2"/>
  <c r="BI82" i="2" s="1"/>
  <c r="AC82" i="2"/>
  <c r="BA82" i="2" s="1"/>
  <c r="U82" i="2"/>
  <c r="AS82" i="2" s="1"/>
  <c r="AP82" i="2"/>
  <c r="BN82" i="2" s="1"/>
  <c r="AH82" i="2"/>
  <c r="BF82" i="2" s="1"/>
  <c r="Z82" i="2"/>
  <c r="AX82" i="2" s="1"/>
  <c r="T82" i="2"/>
  <c r="AR82" i="2" s="1"/>
  <c r="AO23" i="2"/>
  <c r="BM23" i="2" s="1"/>
  <c r="AK23" i="2"/>
  <c r="AG23" i="2"/>
  <c r="BE23" i="2" s="1"/>
  <c r="AC23" i="2"/>
  <c r="BA23" i="2" s="1"/>
  <c r="Y23" i="2"/>
  <c r="AW23" i="2" s="1"/>
  <c r="U23" i="2"/>
  <c r="AS23" i="2" s="1"/>
  <c r="AN23" i="2"/>
  <c r="BL23" i="2" s="1"/>
  <c r="AJ23" i="2"/>
  <c r="BH23" i="2" s="1"/>
  <c r="AF23" i="2"/>
  <c r="BD23" i="2" s="1"/>
  <c r="AB23" i="2"/>
  <c r="AZ23" i="2" s="1"/>
  <c r="X23" i="2"/>
  <c r="AV23" i="2" s="1"/>
  <c r="T23" i="2"/>
  <c r="AR23" i="2" s="1"/>
  <c r="AM23" i="2"/>
  <c r="BK23" i="2" s="1"/>
  <c r="AI23" i="2"/>
  <c r="BG23" i="2" s="1"/>
  <c r="AE23" i="2"/>
  <c r="BC23" i="2" s="1"/>
  <c r="AA23" i="2"/>
  <c r="AY23" i="2" s="1"/>
  <c r="W23" i="2"/>
  <c r="AU23" i="2" s="1"/>
  <c r="S23" i="2"/>
  <c r="AQ23" i="2" s="1"/>
  <c r="AP23" i="2"/>
  <c r="BN23" i="2" s="1"/>
  <c r="AL23" i="2"/>
  <c r="BJ23" i="2" s="1"/>
  <c r="AH23" i="2"/>
  <c r="BF23" i="2" s="1"/>
  <c r="AD23" i="2"/>
  <c r="BB23" i="2" s="1"/>
  <c r="Z23" i="2"/>
  <c r="AX23" i="2" s="1"/>
  <c r="V23" i="2"/>
  <c r="AT23" i="2" s="1"/>
  <c r="AO12" i="2"/>
  <c r="BM12" i="2" s="1"/>
  <c r="AK12" i="2"/>
  <c r="AG12" i="2"/>
  <c r="BE12" i="2" s="1"/>
  <c r="AC12" i="2"/>
  <c r="BA12" i="2" s="1"/>
  <c r="Y12" i="2"/>
  <c r="AW12" i="2" s="1"/>
  <c r="U12" i="2"/>
  <c r="AS12" i="2" s="1"/>
  <c r="AN12" i="2"/>
  <c r="BL12" i="2" s="1"/>
  <c r="AJ12" i="2"/>
  <c r="BH12" i="2" s="1"/>
  <c r="AF12" i="2"/>
  <c r="BD12" i="2" s="1"/>
  <c r="AB12" i="2"/>
  <c r="AZ12" i="2" s="1"/>
  <c r="X12" i="2"/>
  <c r="AV12" i="2" s="1"/>
  <c r="T12" i="2"/>
  <c r="AR12" i="2" s="1"/>
  <c r="AM12" i="2"/>
  <c r="BK12" i="2" s="1"/>
  <c r="AI12" i="2"/>
  <c r="BG12" i="2" s="1"/>
  <c r="AE12" i="2"/>
  <c r="BC12" i="2" s="1"/>
  <c r="AA12" i="2"/>
  <c r="AY12" i="2" s="1"/>
  <c r="W12" i="2"/>
  <c r="AU12" i="2" s="1"/>
  <c r="S12" i="2"/>
  <c r="AQ12" i="2" s="1"/>
  <c r="AP12" i="2"/>
  <c r="BN12" i="2" s="1"/>
  <c r="AL12" i="2"/>
  <c r="BJ12" i="2" s="1"/>
  <c r="AH12" i="2"/>
  <c r="BF12" i="2" s="1"/>
  <c r="AD12" i="2"/>
  <c r="BB12" i="2" s="1"/>
  <c r="Z12" i="2"/>
  <c r="AX12" i="2" s="1"/>
  <c r="V12" i="2"/>
  <c r="AT12" i="2" s="1"/>
  <c r="AO8" i="2"/>
  <c r="BM8" i="2" s="1"/>
  <c r="AK8" i="2"/>
  <c r="BI8" i="2" s="1"/>
  <c r="AG8" i="2"/>
  <c r="BE8" i="2" s="1"/>
  <c r="AC8" i="2"/>
  <c r="BA8" i="2" s="1"/>
  <c r="Y8" i="2"/>
  <c r="AW8" i="2" s="1"/>
  <c r="U8" i="2"/>
  <c r="AS8" i="2" s="1"/>
  <c r="AN8" i="2"/>
  <c r="BL8" i="2" s="1"/>
  <c r="AJ8" i="2"/>
  <c r="BH8" i="2" s="1"/>
  <c r="AF8" i="2"/>
  <c r="BD8" i="2" s="1"/>
  <c r="AB8" i="2"/>
  <c r="AZ8" i="2" s="1"/>
  <c r="X8" i="2"/>
  <c r="AV8" i="2" s="1"/>
  <c r="T8" i="2"/>
  <c r="AR8" i="2" s="1"/>
  <c r="AM8" i="2"/>
  <c r="BK8" i="2" s="1"/>
  <c r="AI8" i="2"/>
  <c r="BG8" i="2" s="1"/>
  <c r="AE8" i="2"/>
  <c r="BC8" i="2" s="1"/>
  <c r="AA8" i="2"/>
  <c r="AY8" i="2" s="1"/>
  <c r="W8" i="2"/>
  <c r="AU8" i="2" s="1"/>
  <c r="S8" i="2"/>
  <c r="AQ8" i="2" s="1"/>
  <c r="AP8" i="2"/>
  <c r="BN8" i="2" s="1"/>
  <c r="AL8" i="2"/>
  <c r="BJ8" i="2" s="1"/>
  <c r="AH8" i="2"/>
  <c r="BF8" i="2" s="1"/>
  <c r="AD8" i="2"/>
  <c r="BB8" i="2" s="1"/>
  <c r="Z8" i="2"/>
  <c r="V8" i="2"/>
  <c r="AT8" i="2" s="1"/>
  <c r="AN129" i="2"/>
  <c r="BL129" i="2" s="1"/>
  <c r="AJ129" i="2"/>
  <c r="BH129" i="2" s="1"/>
  <c r="AF129" i="2"/>
  <c r="BD129" i="2" s="1"/>
  <c r="AB129" i="2"/>
  <c r="AZ129" i="2" s="1"/>
  <c r="X129" i="2"/>
  <c r="AV129" i="2" s="1"/>
  <c r="T129" i="2"/>
  <c r="AM129" i="2"/>
  <c r="BK129" i="2" s="1"/>
  <c r="AI129" i="2"/>
  <c r="BG129" i="2" s="1"/>
  <c r="AE129" i="2"/>
  <c r="BC129" i="2" s="1"/>
  <c r="AA129" i="2"/>
  <c r="AY129" i="2" s="1"/>
  <c r="W129" i="2"/>
  <c r="AU129" i="2" s="1"/>
  <c r="S129" i="2"/>
  <c r="AQ129" i="2" s="1"/>
  <c r="AP129" i="2"/>
  <c r="BN129" i="2" s="1"/>
  <c r="AL129" i="2"/>
  <c r="BJ129" i="2" s="1"/>
  <c r="AH129" i="2"/>
  <c r="BF129" i="2" s="1"/>
  <c r="AD129" i="2"/>
  <c r="BB129" i="2" s="1"/>
  <c r="Z129" i="2"/>
  <c r="AX129" i="2" s="1"/>
  <c r="V129" i="2"/>
  <c r="AT129" i="2" s="1"/>
  <c r="AO129" i="2"/>
  <c r="BM129" i="2" s="1"/>
  <c r="AK129" i="2"/>
  <c r="BI129" i="2" s="1"/>
  <c r="AG129" i="2"/>
  <c r="BE129" i="2" s="1"/>
  <c r="AC129" i="2"/>
  <c r="BA129" i="2" s="1"/>
  <c r="Y129" i="2"/>
  <c r="AW129" i="2" s="1"/>
  <c r="U129" i="2"/>
  <c r="AS129" i="2" s="1"/>
  <c r="AP116" i="2"/>
  <c r="BN116" i="2" s="1"/>
  <c r="AL116" i="2"/>
  <c r="BJ116" i="2" s="1"/>
  <c r="AH116" i="2"/>
  <c r="BF116" i="2" s="1"/>
  <c r="AD116" i="2"/>
  <c r="BB116" i="2" s="1"/>
  <c r="Z116" i="2"/>
  <c r="AX116" i="2" s="1"/>
  <c r="V116" i="2"/>
  <c r="AT116" i="2" s="1"/>
  <c r="AO116" i="2"/>
  <c r="BM116" i="2" s="1"/>
  <c r="AK116" i="2"/>
  <c r="BI116" i="2" s="1"/>
  <c r="AG116" i="2"/>
  <c r="BE116" i="2" s="1"/>
  <c r="AC116" i="2"/>
  <c r="BA116" i="2" s="1"/>
  <c r="Y116" i="2"/>
  <c r="U116" i="2"/>
  <c r="AS116" i="2" s="1"/>
  <c r="AN116" i="2"/>
  <c r="BL116" i="2" s="1"/>
  <c r="AJ116" i="2"/>
  <c r="BH116" i="2" s="1"/>
  <c r="AF116" i="2"/>
  <c r="BD116" i="2" s="1"/>
  <c r="AB116" i="2"/>
  <c r="AZ116" i="2" s="1"/>
  <c r="X116" i="2"/>
  <c r="AV116" i="2" s="1"/>
  <c r="T116" i="2"/>
  <c r="AR116" i="2" s="1"/>
  <c r="AM116" i="2"/>
  <c r="BK116" i="2" s="1"/>
  <c r="AI116" i="2"/>
  <c r="BG116" i="2" s="1"/>
  <c r="AE116" i="2"/>
  <c r="BC116" i="2" s="1"/>
  <c r="AA116" i="2"/>
  <c r="AY116" i="2" s="1"/>
  <c r="W116" i="2"/>
  <c r="AU116" i="2" s="1"/>
  <c r="S116" i="2"/>
  <c r="AQ116" i="2" s="1"/>
  <c r="AP102" i="2"/>
  <c r="BN102" i="2" s="1"/>
  <c r="AL102" i="2"/>
  <c r="BJ102" i="2" s="1"/>
  <c r="AH102" i="2"/>
  <c r="BF102" i="2" s="1"/>
  <c r="AO102" i="2"/>
  <c r="BM102" i="2" s="1"/>
  <c r="AK102" i="2"/>
  <c r="BI102" i="2" s="1"/>
  <c r="AM102" i="2"/>
  <c r="BK102" i="2" s="1"/>
  <c r="AF102" i="2"/>
  <c r="BD102" i="2" s="1"/>
  <c r="AB102" i="2"/>
  <c r="AZ102" i="2" s="1"/>
  <c r="X102" i="2"/>
  <c r="AV102" i="2" s="1"/>
  <c r="T102" i="2"/>
  <c r="AR102" i="2" s="1"/>
  <c r="AJ102" i="2"/>
  <c r="BH102" i="2" s="1"/>
  <c r="AE102" i="2"/>
  <c r="BC102" i="2" s="1"/>
  <c r="AA102" i="2"/>
  <c r="AY102" i="2" s="1"/>
  <c r="W102" i="2"/>
  <c r="AU102" i="2" s="1"/>
  <c r="S102" i="2"/>
  <c r="AQ102" i="2" s="1"/>
  <c r="AI102" i="2"/>
  <c r="BG102" i="2" s="1"/>
  <c r="AD102" i="2"/>
  <c r="BB102" i="2" s="1"/>
  <c r="Z102" i="2"/>
  <c r="AX102" i="2" s="1"/>
  <c r="V102" i="2"/>
  <c r="AN102" i="2"/>
  <c r="BL102" i="2" s="1"/>
  <c r="AG102" i="2"/>
  <c r="BE102" i="2" s="1"/>
  <c r="AC102" i="2"/>
  <c r="BA102" i="2" s="1"/>
  <c r="Y102" i="2"/>
  <c r="AW102" i="2" s="1"/>
  <c r="U102" i="2"/>
  <c r="AS102" i="2" s="1"/>
  <c r="AN68" i="2"/>
  <c r="BL68" i="2" s="1"/>
  <c r="AJ68" i="2"/>
  <c r="BH68" i="2" s="1"/>
  <c r="AF68" i="2"/>
  <c r="BD68" i="2" s="1"/>
  <c r="AB68" i="2"/>
  <c r="AZ68" i="2" s="1"/>
  <c r="X68" i="2"/>
  <c r="AV68" i="2" s="1"/>
  <c r="T68" i="2"/>
  <c r="AR68" i="2" s="1"/>
  <c r="AM68" i="2"/>
  <c r="BK68" i="2" s="1"/>
  <c r="AI68" i="2"/>
  <c r="BG68" i="2" s="1"/>
  <c r="AE68" i="2"/>
  <c r="BC68" i="2" s="1"/>
  <c r="AA68" i="2"/>
  <c r="AY68" i="2" s="1"/>
  <c r="W68" i="2"/>
  <c r="AU68" i="2" s="1"/>
  <c r="S68" i="2"/>
  <c r="AQ68" i="2" s="1"/>
  <c r="AP68" i="2"/>
  <c r="BN68" i="2" s="1"/>
  <c r="AL68" i="2"/>
  <c r="BJ68" i="2" s="1"/>
  <c r="AH68" i="2"/>
  <c r="BF68" i="2" s="1"/>
  <c r="AD68" i="2"/>
  <c r="BB68" i="2" s="1"/>
  <c r="Z68" i="2"/>
  <c r="V68" i="2"/>
  <c r="AT68" i="2" s="1"/>
  <c r="AO68" i="2"/>
  <c r="BM68" i="2" s="1"/>
  <c r="AK68" i="2"/>
  <c r="BI68" i="2" s="1"/>
  <c r="AG68" i="2"/>
  <c r="BE68" i="2" s="1"/>
  <c r="AC68" i="2"/>
  <c r="BA68" i="2" s="1"/>
  <c r="Y68" i="2"/>
  <c r="AW68" i="2" s="1"/>
  <c r="U68" i="2"/>
  <c r="AS68" i="2" s="1"/>
  <c r="AP59" i="2"/>
  <c r="BN59" i="2" s="1"/>
  <c r="AL59" i="2"/>
  <c r="BJ59" i="2" s="1"/>
  <c r="AH59" i="2"/>
  <c r="BF59" i="2" s="1"/>
  <c r="AD59" i="2"/>
  <c r="BB59" i="2" s="1"/>
  <c r="Z59" i="2"/>
  <c r="V59" i="2"/>
  <c r="AT59" i="2" s="1"/>
  <c r="AO59" i="2"/>
  <c r="BM59" i="2" s="1"/>
  <c r="AK59" i="2"/>
  <c r="BI59" i="2" s="1"/>
  <c r="AG59" i="2"/>
  <c r="BE59" i="2" s="1"/>
  <c r="AC59" i="2"/>
  <c r="BA59" i="2" s="1"/>
  <c r="Y59" i="2"/>
  <c r="AW59" i="2" s="1"/>
  <c r="U59" i="2"/>
  <c r="AS59" i="2" s="1"/>
  <c r="AN59" i="2"/>
  <c r="BL59" i="2" s="1"/>
  <c r="AJ59" i="2"/>
  <c r="BH59" i="2" s="1"/>
  <c r="AF59" i="2"/>
  <c r="BD59" i="2" s="1"/>
  <c r="AB59" i="2"/>
  <c r="AZ59" i="2" s="1"/>
  <c r="X59" i="2"/>
  <c r="AV59" i="2" s="1"/>
  <c r="T59" i="2"/>
  <c r="AR59" i="2" s="1"/>
  <c r="AM59" i="2"/>
  <c r="BK59" i="2" s="1"/>
  <c r="AI59" i="2"/>
  <c r="BG59" i="2" s="1"/>
  <c r="AE59" i="2"/>
  <c r="BC59" i="2" s="1"/>
  <c r="AA59" i="2"/>
  <c r="AY59" i="2" s="1"/>
  <c r="W59" i="2"/>
  <c r="AU59" i="2" s="1"/>
  <c r="S59" i="2"/>
  <c r="AQ59" i="2" s="1"/>
  <c r="AM106" i="2"/>
  <c r="BK106" i="2" s="1"/>
  <c r="AI106" i="2"/>
  <c r="BG106" i="2" s="1"/>
  <c r="AE106" i="2"/>
  <c r="AA106" i="2"/>
  <c r="AY106" i="2" s="1"/>
  <c r="W106" i="2"/>
  <c r="AU106" i="2" s="1"/>
  <c r="S106" i="2"/>
  <c r="AQ106" i="2" s="1"/>
  <c r="AP106" i="2"/>
  <c r="BN106" i="2" s="1"/>
  <c r="AL106" i="2"/>
  <c r="BJ106" i="2" s="1"/>
  <c r="AH106" i="2"/>
  <c r="BF106" i="2" s="1"/>
  <c r="AD106" i="2"/>
  <c r="BB106" i="2" s="1"/>
  <c r="Z106" i="2"/>
  <c r="AX106" i="2" s="1"/>
  <c r="V106" i="2"/>
  <c r="AT106" i="2" s="1"/>
  <c r="AN106" i="2"/>
  <c r="BL106" i="2" s="1"/>
  <c r="AF106" i="2"/>
  <c r="BD106" i="2" s="1"/>
  <c r="X106" i="2"/>
  <c r="AV106" i="2" s="1"/>
  <c r="AK106" i="2"/>
  <c r="BI106" i="2" s="1"/>
  <c r="AC106" i="2"/>
  <c r="BA106" i="2" s="1"/>
  <c r="U106" i="2"/>
  <c r="AS106" i="2" s="1"/>
  <c r="AJ106" i="2"/>
  <c r="BH106" i="2" s="1"/>
  <c r="AB106" i="2"/>
  <c r="AZ106" i="2" s="1"/>
  <c r="T106" i="2"/>
  <c r="AR106" i="2" s="1"/>
  <c r="AO106" i="2"/>
  <c r="BM106" i="2" s="1"/>
  <c r="AG106" i="2"/>
  <c r="BE106" i="2" s="1"/>
  <c r="Y106" i="2"/>
  <c r="AW106" i="2" s="1"/>
  <c r="AO87" i="2"/>
  <c r="BM87" i="2" s="1"/>
  <c r="AK87" i="2"/>
  <c r="BI87" i="2" s="1"/>
  <c r="AG87" i="2"/>
  <c r="BE87" i="2" s="1"/>
  <c r="AC87" i="2"/>
  <c r="BA87" i="2" s="1"/>
  <c r="Y87" i="2"/>
  <c r="AW87" i="2" s="1"/>
  <c r="U87" i="2"/>
  <c r="AS87" i="2" s="1"/>
  <c r="AN87" i="2"/>
  <c r="BL87" i="2" s="1"/>
  <c r="AJ87" i="2"/>
  <c r="BH87" i="2" s="1"/>
  <c r="AF87" i="2"/>
  <c r="AM87" i="2"/>
  <c r="BK87" i="2" s="1"/>
  <c r="AI87" i="2"/>
  <c r="BG87" i="2" s="1"/>
  <c r="AE87" i="2"/>
  <c r="BC87" i="2" s="1"/>
  <c r="AA87" i="2"/>
  <c r="AY87" i="2" s="1"/>
  <c r="W87" i="2"/>
  <c r="AU87" i="2" s="1"/>
  <c r="S87" i="2"/>
  <c r="AQ87" i="2" s="1"/>
  <c r="AP87" i="2"/>
  <c r="BN87" i="2" s="1"/>
  <c r="AL87" i="2"/>
  <c r="BJ87" i="2" s="1"/>
  <c r="AH87" i="2"/>
  <c r="BF87" i="2" s="1"/>
  <c r="AD87" i="2"/>
  <c r="BB87" i="2" s="1"/>
  <c r="Z87" i="2"/>
  <c r="AX87" i="2" s="1"/>
  <c r="V87" i="2"/>
  <c r="AT87" i="2" s="1"/>
  <c r="X87" i="2"/>
  <c r="AV87" i="2" s="1"/>
  <c r="T87" i="2"/>
  <c r="AR87" i="2" s="1"/>
  <c r="AB87" i="2"/>
  <c r="AZ87" i="2" s="1"/>
  <c r="AM84" i="2"/>
  <c r="BK84" i="2" s="1"/>
  <c r="AI84" i="2"/>
  <c r="BG84" i="2" s="1"/>
  <c r="AE84" i="2"/>
  <c r="AA84" i="2"/>
  <c r="AY84" i="2" s="1"/>
  <c r="W84" i="2"/>
  <c r="AU84" i="2" s="1"/>
  <c r="S84" i="2"/>
  <c r="AQ84" i="2" s="1"/>
  <c r="AN84" i="2"/>
  <c r="BL84" i="2" s="1"/>
  <c r="AJ84" i="2"/>
  <c r="BH84" i="2" s="1"/>
  <c r="AF84" i="2"/>
  <c r="BD84" i="2" s="1"/>
  <c r="AB84" i="2"/>
  <c r="AZ84" i="2" s="1"/>
  <c r="X84" i="2"/>
  <c r="AV84" i="2" s="1"/>
  <c r="T84" i="2"/>
  <c r="AR84" i="2" s="1"/>
  <c r="AO84" i="2"/>
  <c r="BM84" i="2" s="1"/>
  <c r="AG84" i="2"/>
  <c r="BE84" i="2" s="1"/>
  <c r="Y84" i="2"/>
  <c r="AW84" i="2" s="1"/>
  <c r="AL84" i="2"/>
  <c r="BJ84" i="2" s="1"/>
  <c r="AD84" i="2"/>
  <c r="BB84" i="2" s="1"/>
  <c r="V84" i="2"/>
  <c r="AT84" i="2" s="1"/>
  <c r="AK84" i="2"/>
  <c r="BI84" i="2" s="1"/>
  <c r="AC84" i="2"/>
  <c r="BA84" i="2" s="1"/>
  <c r="U84" i="2"/>
  <c r="AS84" i="2" s="1"/>
  <c r="AP84" i="2"/>
  <c r="BN84" i="2" s="1"/>
  <c r="AH84" i="2"/>
  <c r="BF84" i="2" s="1"/>
  <c r="Z84" i="2"/>
  <c r="AX84" i="2" s="1"/>
  <c r="AN60" i="2"/>
  <c r="BL60" i="2" s="1"/>
  <c r="AJ60" i="2"/>
  <c r="BH60" i="2" s="1"/>
  <c r="AF60" i="2"/>
  <c r="BD60" i="2" s="1"/>
  <c r="AB60" i="2"/>
  <c r="AZ60" i="2" s="1"/>
  <c r="X60" i="2"/>
  <c r="AV60" i="2" s="1"/>
  <c r="T60" i="2"/>
  <c r="AR60" i="2" s="1"/>
  <c r="AM60" i="2"/>
  <c r="BK60" i="2" s="1"/>
  <c r="AI60" i="2"/>
  <c r="BG60" i="2" s="1"/>
  <c r="AE60" i="2"/>
  <c r="AA60" i="2"/>
  <c r="AY60" i="2" s="1"/>
  <c r="W60" i="2"/>
  <c r="AU60" i="2" s="1"/>
  <c r="S60" i="2"/>
  <c r="AQ60" i="2" s="1"/>
  <c r="AP60" i="2"/>
  <c r="BN60" i="2" s="1"/>
  <c r="AL60" i="2"/>
  <c r="BJ60" i="2" s="1"/>
  <c r="AH60" i="2"/>
  <c r="BF60" i="2" s="1"/>
  <c r="AD60" i="2"/>
  <c r="BB60" i="2" s="1"/>
  <c r="Z60" i="2"/>
  <c r="AX60" i="2" s="1"/>
  <c r="V60" i="2"/>
  <c r="AT60" i="2" s="1"/>
  <c r="AO60" i="2"/>
  <c r="BM60" i="2" s="1"/>
  <c r="AK60" i="2"/>
  <c r="BI60" i="2" s="1"/>
  <c r="AG60" i="2"/>
  <c r="BE60" i="2" s="1"/>
  <c r="AC60" i="2"/>
  <c r="BA60" i="2" s="1"/>
  <c r="Y60" i="2"/>
  <c r="AW60" i="2" s="1"/>
  <c r="U60" i="2"/>
  <c r="AS60" i="2" s="1"/>
  <c r="AO14" i="2"/>
  <c r="BM14" i="2" s="1"/>
  <c r="AK14" i="2"/>
  <c r="AG14" i="2"/>
  <c r="BE14" i="2" s="1"/>
  <c r="AC14" i="2"/>
  <c r="BA14" i="2" s="1"/>
  <c r="Y14" i="2"/>
  <c r="AW14" i="2" s="1"/>
  <c r="U14" i="2"/>
  <c r="AS14" i="2" s="1"/>
  <c r="AN14" i="2"/>
  <c r="BL14" i="2" s="1"/>
  <c r="AJ14" i="2"/>
  <c r="BH14" i="2" s="1"/>
  <c r="AF14" i="2"/>
  <c r="BD14" i="2" s="1"/>
  <c r="AB14" i="2"/>
  <c r="AZ14" i="2" s="1"/>
  <c r="X14" i="2"/>
  <c r="AV14" i="2" s="1"/>
  <c r="T14" i="2"/>
  <c r="AR14" i="2" s="1"/>
  <c r="AM14" i="2"/>
  <c r="BK14" i="2" s="1"/>
  <c r="AI14" i="2"/>
  <c r="BG14" i="2" s="1"/>
  <c r="AE14" i="2"/>
  <c r="BC14" i="2" s="1"/>
  <c r="AA14" i="2"/>
  <c r="AY14" i="2" s="1"/>
  <c r="W14" i="2"/>
  <c r="AU14" i="2" s="1"/>
  <c r="S14" i="2"/>
  <c r="AQ14" i="2" s="1"/>
  <c r="AP14" i="2"/>
  <c r="BN14" i="2" s="1"/>
  <c r="AL14" i="2"/>
  <c r="BJ14" i="2" s="1"/>
  <c r="AH14" i="2"/>
  <c r="BF14" i="2" s="1"/>
  <c r="AD14" i="2"/>
  <c r="BB14" i="2" s="1"/>
  <c r="Z14" i="2"/>
  <c r="AX14" i="2" s="1"/>
  <c r="V14" i="2"/>
  <c r="AT14" i="2" s="1"/>
  <c r="AO10" i="2"/>
  <c r="BM10" i="2" s="1"/>
  <c r="AK10" i="2"/>
  <c r="BI10" i="2" s="1"/>
  <c r="AG10" i="2"/>
  <c r="BE10" i="2" s="1"/>
  <c r="AC10" i="2"/>
  <c r="BA10" i="2" s="1"/>
  <c r="Y10" i="2"/>
  <c r="AW10" i="2" s="1"/>
  <c r="U10" i="2"/>
  <c r="AS10" i="2" s="1"/>
  <c r="AN10" i="2"/>
  <c r="BL10" i="2" s="1"/>
  <c r="AJ10" i="2"/>
  <c r="BH10" i="2" s="1"/>
  <c r="AF10" i="2"/>
  <c r="BD10" i="2" s="1"/>
  <c r="AB10" i="2"/>
  <c r="AZ10" i="2" s="1"/>
  <c r="X10" i="2"/>
  <c r="AV10" i="2" s="1"/>
  <c r="T10" i="2"/>
  <c r="AR10" i="2" s="1"/>
  <c r="AM10" i="2"/>
  <c r="BK10" i="2" s="1"/>
  <c r="AI10" i="2"/>
  <c r="BG10" i="2" s="1"/>
  <c r="AE10" i="2"/>
  <c r="BC10" i="2" s="1"/>
  <c r="AA10" i="2"/>
  <c r="AY10" i="2" s="1"/>
  <c r="W10" i="2"/>
  <c r="AU10" i="2" s="1"/>
  <c r="S10" i="2"/>
  <c r="AQ10" i="2" s="1"/>
  <c r="AP10" i="2"/>
  <c r="BN10" i="2" s="1"/>
  <c r="AL10" i="2"/>
  <c r="AH10" i="2"/>
  <c r="BF10" i="2" s="1"/>
  <c r="AD10" i="2"/>
  <c r="BB10" i="2" s="1"/>
  <c r="Z10" i="2"/>
  <c r="AX10" i="2" s="1"/>
  <c r="V10" i="2"/>
  <c r="AT10" i="2" s="1"/>
  <c r="AN6" i="2"/>
  <c r="BL6" i="2" s="1"/>
  <c r="AJ6" i="2"/>
  <c r="BH6" i="2" s="1"/>
  <c r="AF6" i="2"/>
  <c r="BD6" i="2" s="1"/>
  <c r="AB6" i="2"/>
  <c r="AZ6" i="2" s="1"/>
  <c r="X6" i="2"/>
  <c r="AV6" i="2" s="1"/>
  <c r="T6" i="2"/>
  <c r="AR6" i="2" s="1"/>
  <c r="AM6" i="2"/>
  <c r="BK6" i="2" s="1"/>
  <c r="AI6" i="2"/>
  <c r="BG6" i="2" s="1"/>
  <c r="AE6" i="2"/>
  <c r="BC6" i="2" s="1"/>
  <c r="AA6" i="2"/>
  <c r="AY6" i="2" s="1"/>
  <c r="W6" i="2"/>
  <c r="AU6" i="2" s="1"/>
  <c r="S6" i="2"/>
  <c r="AQ6" i="2" s="1"/>
  <c r="AL6" i="2"/>
  <c r="BJ6" i="2" s="1"/>
  <c r="AH6" i="2"/>
  <c r="BF6" i="2" s="1"/>
  <c r="AD6" i="2"/>
  <c r="BB6" i="2" s="1"/>
  <c r="Z6" i="2"/>
  <c r="V6" i="2"/>
  <c r="AT6" i="2" s="1"/>
  <c r="AO6" i="2"/>
  <c r="BM6" i="2" s="1"/>
  <c r="AK6" i="2"/>
  <c r="BI6" i="2" s="1"/>
  <c r="AG6" i="2"/>
  <c r="BE6" i="2" s="1"/>
  <c r="AC6" i="2"/>
  <c r="BA6" i="2" s="1"/>
  <c r="Y6" i="2"/>
  <c r="AW6" i="2" s="1"/>
  <c r="U6" i="2"/>
  <c r="AS6" i="2" s="1"/>
  <c r="L80" i="3"/>
  <c r="O79" i="3"/>
  <c r="P79" i="3" s="1"/>
  <c r="Q79" i="3" s="1"/>
  <c r="L83" i="3"/>
  <c r="N53" i="3"/>
  <c r="P53" i="3" s="1"/>
  <c r="Q53" i="3" s="1"/>
  <c r="M53" i="3"/>
  <c r="N4" i="4"/>
  <c r="L5" i="4"/>
  <c r="O4" i="4"/>
  <c r="N93" i="3"/>
  <c r="M93" i="3"/>
  <c r="Q3" i="4"/>
  <c r="R3" i="4" s="1"/>
  <c r="M84" i="3"/>
  <c r="K85" i="3"/>
  <c r="N84" i="3"/>
  <c r="N77" i="3"/>
  <c r="M77" i="3"/>
  <c r="N65" i="3"/>
  <c r="M65" i="3"/>
  <c r="L32" i="3"/>
  <c r="L35" i="3"/>
  <c r="O31" i="3"/>
  <c r="P31" i="3" s="1"/>
  <c r="Q31" i="3" s="1"/>
  <c r="BV163" i="2"/>
  <c r="J163" i="2" s="1"/>
  <c r="P163" i="2" s="1"/>
  <c r="BT163" i="2"/>
  <c r="H163" i="2" s="1"/>
  <c r="N163" i="2" s="1"/>
  <c r="BS163" i="2"/>
  <c r="BU163" i="2" s="1"/>
  <c r="I163" i="2" s="1"/>
  <c r="O163" i="2" s="1"/>
  <c r="BV162" i="2"/>
  <c r="J162" i="2" s="1"/>
  <c r="P162" i="2" s="1"/>
  <c r="BV149" i="2"/>
  <c r="J149" i="2" s="1"/>
  <c r="P149" i="2" s="1"/>
  <c r="AM152" i="2"/>
  <c r="BK152" i="2" s="1"/>
  <c r="AI152" i="2"/>
  <c r="BG152" i="2" s="1"/>
  <c r="AE152" i="2"/>
  <c r="BC152" i="2" s="1"/>
  <c r="AA152" i="2"/>
  <c r="AY152" i="2" s="1"/>
  <c r="W152" i="2"/>
  <c r="AU152" i="2" s="1"/>
  <c r="S152" i="2"/>
  <c r="AQ152" i="2" s="1"/>
  <c r="AP152" i="2"/>
  <c r="BN152" i="2" s="1"/>
  <c r="AL152" i="2"/>
  <c r="BJ152" i="2" s="1"/>
  <c r="AH152" i="2"/>
  <c r="BF152" i="2" s="1"/>
  <c r="AD152" i="2"/>
  <c r="BB152" i="2" s="1"/>
  <c r="Z152" i="2"/>
  <c r="AX152" i="2" s="1"/>
  <c r="V152" i="2"/>
  <c r="AT152" i="2" s="1"/>
  <c r="AO152" i="2"/>
  <c r="BM152" i="2" s="1"/>
  <c r="AK152" i="2"/>
  <c r="BI152" i="2" s="1"/>
  <c r="AG152" i="2"/>
  <c r="BE152" i="2" s="1"/>
  <c r="AC152" i="2"/>
  <c r="BA152" i="2" s="1"/>
  <c r="Y152" i="2"/>
  <c r="U152" i="2"/>
  <c r="AS152" i="2" s="1"/>
  <c r="AN152" i="2"/>
  <c r="BL152" i="2" s="1"/>
  <c r="AJ152" i="2"/>
  <c r="BH152" i="2" s="1"/>
  <c r="AF152" i="2"/>
  <c r="BD152" i="2" s="1"/>
  <c r="AB152" i="2"/>
  <c r="AZ152" i="2" s="1"/>
  <c r="X152" i="2"/>
  <c r="AV152" i="2" s="1"/>
  <c r="T152" i="2"/>
  <c r="AR152" i="2" s="1"/>
  <c r="AP140" i="2"/>
  <c r="BN140" i="2" s="1"/>
  <c r="AL140" i="2"/>
  <c r="BJ140" i="2" s="1"/>
  <c r="AH140" i="2"/>
  <c r="BF140" i="2" s="1"/>
  <c r="AD140" i="2"/>
  <c r="BB140" i="2" s="1"/>
  <c r="Z140" i="2"/>
  <c r="AX140" i="2" s="1"/>
  <c r="V140" i="2"/>
  <c r="AT140" i="2" s="1"/>
  <c r="AO140" i="2"/>
  <c r="BM140" i="2" s="1"/>
  <c r="AK140" i="2"/>
  <c r="BI140" i="2" s="1"/>
  <c r="AG140" i="2"/>
  <c r="BE140" i="2" s="1"/>
  <c r="AC140" i="2"/>
  <c r="BA140" i="2" s="1"/>
  <c r="Y140" i="2"/>
  <c r="AW140" i="2" s="1"/>
  <c r="U140" i="2"/>
  <c r="AS140" i="2" s="1"/>
  <c r="AN140" i="2"/>
  <c r="BL140" i="2" s="1"/>
  <c r="AJ140" i="2"/>
  <c r="BH140" i="2" s="1"/>
  <c r="AF140" i="2"/>
  <c r="BD140" i="2" s="1"/>
  <c r="AB140" i="2"/>
  <c r="AZ140" i="2" s="1"/>
  <c r="X140" i="2"/>
  <c r="AV140" i="2" s="1"/>
  <c r="T140" i="2"/>
  <c r="AR140" i="2" s="1"/>
  <c r="AM140" i="2"/>
  <c r="BK140" i="2" s="1"/>
  <c r="AI140" i="2"/>
  <c r="BG140" i="2" s="1"/>
  <c r="AE140" i="2"/>
  <c r="BC140" i="2" s="1"/>
  <c r="AA140" i="2"/>
  <c r="AY140" i="2" s="1"/>
  <c r="W140" i="2"/>
  <c r="AU140" i="2" s="1"/>
  <c r="S140" i="2"/>
  <c r="AP134" i="2"/>
  <c r="BN134" i="2" s="1"/>
  <c r="AL134" i="2"/>
  <c r="BJ134" i="2" s="1"/>
  <c r="AH134" i="2"/>
  <c r="BF134" i="2" s="1"/>
  <c r="AD134" i="2"/>
  <c r="BB134" i="2" s="1"/>
  <c r="Z134" i="2"/>
  <c r="AX134" i="2" s="1"/>
  <c r="V134" i="2"/>
  <c r="AT134" i="2" s="1"/>
  <c r="AO134" i="2"/>
  <c r="BM134" i="2" s="1"/>
  <c r="AK134" i="2"/>
  <c r="AG134" i="2"/>
  <c r="BE134" i="2" s="1"/>
  <c r="AC134" i="2"/>
  <c r="BA134" i="2" s="1"/>
  <c r="Y134" i="2"/>
  <c r="AW134" i="2" s="1"/>
  <c r="U134" i="2"/>
  <c r="AS134" i="2" s="1"/>
  <c r="AN134" i="2"/>
  <c r="BL134" i="2" s="1"/>
  <c r="AJ134" i="2"/>
  <c r="BH134" i="2" s="1"/>
  <c r="AF134" i="2"/>
  <c r="BD134" i="2" s="1"/>
  <c r="AB134" i="2"/>
  <c r="AZ134" i="2" s="1"/>
  <c r="X134" i="2"/>
  <c r="AV134" i="2" s="1"/>
  <c r="T134" i="2"/>
  <c r="AR134" i="2" s="1"/>
  <c r="AM134" i="2"/>
  <c r="BK134" i="2" s="1"/>
  <c r="AI134" i="2"/>
  <c r="BG134" i="2" s="1"/>
  <c r="AE134" i="2"/>
  <c r="BC134" i="2" s="1"/>
  <c r="AA134" i="2"/>
  <c r="AY134" i="2" s="1"/>
  <c r="W134" i="2"/>
  <c r="AU134" i="2" s="1"/>
  <c r="S134" i="2"/>
  <c r="AQ134" i="2" s="1"/>
  <c r="BT135" i="2"/>
  <c r="H135" i="2" s="1"/>
  <c r="N135" i="2" s="1"/>
  <c r="Q135" i="2" s="1"/>
  <c r="AO123" i="2"/>
  <c r="BM123" i="2" s="1"/>
  <c r="AK123" i="2"/>
  <c r="AG123" i="2"/>
  <c r="BE123" i="2" s="1"/>
  <c r="AC123" i="2"/>
  <c r="BA123" i="2" s="1"/>
  <c r="Y123" i="2"/>
  <c r="AW123" i="2" s="1"/>
  <c r="U123" i="2"/>
  <c r="AS123" i="2" s="1"/>
  <c r="AN123" i="2"/>
  <c r="BL123" i="2" s="1"/>
  <c r="AJ123" i="2"/>
  <c r="BH123" i="2" s="1"/>
  <c r="AF123" i="2"/>
  <c r="BD123" i="2" s="1"/>
  <c r="AB123" i="2"/>
  <c r="AZ123" i="2" s="1"/>
  <c r="X123" i="2"/>
  <c r="AV123" i="2" s="1"/>
  <c r="T123" i="2"/>
  <c r="AR123" i="2" s="1"/>
  <c r="AM123" i="2"/>
  <c r="BK123" i="2" s="1"/>
  <c r="AI123" i="2"/>
  <c r="BG123" i="2" s="1"/>
  <c r="AE123" i="2"/>
  <c r="BC123" i="2" s="1"/>
  <c r="AA123" i="2"/>
  <c r="AY123" i="2" s="1"/>
  <c r="W123" i="2"/>
  <c r="AU123" i="2" s="1"/>
  <c r="S123" i="2"/>
  <c r="AQ123" i="2" s="1"/>
  <c r="AP123" i="2"/>
  <c r="BN123" i="2" s="1"/>
  <c r="AL123" i="2"/>
  <c r="BJ123" i="2" s="1"/>
  <c r="AH123" i="2"/>
  <c r="BF123" i="2" s="1"/>
  <c r="AD123" i="2"/>
  <c r="BB123" i="2" s="1"/>
  <c r="Z123" i="2"/>
  <c r="AX123" i="2" s="1"/>
  <c r="V123" i="2"/>
  <c r="AT123" i="2" s="1"/>
  <c r="AP120" i="2"/>
  <c r="BN120" i="2" s="1"/>
  <c r="AL120" i="2"/>
  <c r="BJ120" i="2" s="1"/>
  <c r="AH120" i="2"/>
  <c r="BF120" i="2" s="1"/>
  <c r="AD120" i="2"/>
  <c r="BB120" i="2" s="1"/>
  <c r="Z120" i="2"/>
  <c r="AX120" i="2" s="1"/>
  <c r="V120" i="2"/>
  <c r="AT120" i="2" s="1"/>
  <c r="AO120" i="2"/>
  <c r="BM120" i="2" s="1"/>
  <c r="AK120" i="2"/>
  <c r="BI120" i="2" s="1"/>
  <c r="AG120" i="2"/>
  <c r="BE120" i="2" s="1"/>
  <c r="AC120" i="2"/>
  <c r="BA120" i="2" s="1"/>
  <c r="Y120" i="2"/>
  <c r="AW120" i="2" s="1"/>
  <c r="U120" i="2"/>
  <c r="AS120" i="2" s="1"/>
  <c r="AN120" i="2"/>
  <c r="BL120" i="2" s="1"/>
  <c r="AJ120" i="2"/>
  <c r="BH120" i="2" s="1"/>
  <c r="AF120" i="2"/>
  <c r="BD120" i="2" s="1"/>
  <c r="AB120" i="2"/>
  <c r="AZ120" i="2" s="1"/>
  <c r="X120" i="2"/>
  <c r="AV120" i="2" s="1"/>
  <c r="T120" i="2"/>
  <c r="AR120" i="2" s="1"/>
  <c r="AM120" i="2"/>
  <c r="BK120" i="2" s="1"/>
  <c r="AI120" i="2"/>
  <c r="BG120" i="2" s="1"/>
  <c r="AE120" i="2"/>
  <c r="BC120" i="2" s="1"/>
  <c r="AA120" i="2"/>
  <c r="AY120" i="2" s="1"/>
  <c r="W120" i="2"/>
  <c r="AU120" i="2" s="1"/>
  <c r="S120" i="2"/>
  <c r="AP97" i="2"/>
  <c r="BN97" i="2" s="1"/>
  <c r="AL97" i="2"/>
  <c r="BJ97" i="2" s="1"/>
  <c r="AH97" i="2"/>
  <c r="BF97" i="2" s="1"/>
  <c r="AD97" i="2"/>
  <c r="BB97" i="2" s="1"/>
  <c r="Z97" i="2"/>
  <c r="AX97" i="2" s="1"/>
  <c r="V97" i="2"/>
  <c r="AT97" i="2" s="1"/>
  <c r="AO97" i="2"/>
  <c r="BM97" i="2" s="1"/>
  <c r="AK97" i="2"/>
  <c r="BI97" i="2" s="1"/>
  <c r="AG97" i="2"/>
  <c r="BE97" i="2" s="1"/>
  <c r="AC97" i="2"/>
  <c r="BA97" i="2" s="1"/>
  <c r="Y97" i="2"/>
  <c r="AW97" i="2" s="1"/>
  <c r="U97" i="2"/>
  <c r="AS97" i="2" s="1"/>
  <c r="AN97" i="2"/>
  <c r="BL97" i="2" s="1"/>
  <c r="AJ97" i="2"/>
  <c r="BH97" i="2" s="1"/>
  <c r="AF97" i="2"/>
  <c r="BD97" i="2" s="1"/>
  <c r="AB97" i="2"/>
  <c r="AZ97" i="2" s="1"/>
  <c r="X97" i="2"/>
  <c r="AV97" i="2" s="1"/>
  <c r="T97" i="2"/>
  <c r="AR97" i="2" s="1"/>
  <c r="AM97" i="2"/>
  <c r="BK97" i="2" s="1"/>
  <c r="AI97" i="2"/>
  <c r="BG97" i="2" s="1"/>
  <c r="AE97" i="2"/>
  <c r="BC97" i="2" s="1"/>
  <c r="AA97" i="2"/>
  <c r="AY97" i="2" s="1"/>
  <c r="W97" i="2"/>
  <c r="AU97" i="2" s="1"/>
  <c r="S97" i="2"/>
  <c r="AP89" i="2"/>
  <c r="BN89" i="2" s="1"/>
  <c r="AL89" i="2"/>
  <c r="BJ89" i="2" s="1"/>
  <c r="AH89" i="2"/>
  <c r="BF89" i="2" s="1"/>
  <c r="AD89" i="2"/>
  <c r="BB89" i="2" s="1"/>
  <c r="Z89" i="2"/>
  <c r="AX89" i="2" s="1"/>
  <c r="V89" i="2"/>
  <c r="AT89" i="2" s="1"/>
  <c r="AO89" i="2"/>
  <c r="BM89" i="2" s="1"/>
  <c r="AK89" i="2"/>
  <c r="BI89" i="2" s="1"/>
  <c r="AG89" i="2"/>
  <c r="BE89" i="2" s="1"/>
  <c r="AC89" i="2"/>
  <c r="BA89" i="2" s="1"/>
  <c r="Y89" i="2"/>
  <c r="U89" i="2"/>
  <c r="AS89" i="2" s="1"/>
  <c r="AN89" i="2"/>
  <c r="BL89" i="2" s="1"/>
  <c r="AJ89" i="2"/>
  <c r="BH89" i="2" s="1"/>
  <c r="AF89" i="2"/>
  <c r="BD89" i="2" s="1"/>
  <c r="AB89" i="2"/>
  <c r="AZ89" i="2" s="1"/>
  <c r="X89" i="2"/>
  <c r="AV89" i="2" s="1"/>
  <c r="T89" i="2"/>
  <c r="AR89" i="2" s="1"/>
  <c r="AM89" i="2"/>
  <c r="BK89" i="2" s="1"/>
  <c r="AI89" i="2"/>
  <c r="BG89" i="2" s="1"/>
  <c r="AE89" i="2"/>
  <c r="BC89" i="2" s="1"/>
  <c r="AA89" i="2"/>
  <c r="AY89" i="2" s="1"/>
  <c r="W89" i="2"/>
  <c r="AU89" i="2" s="1"/>
  <c r="S89" i="2"/>
  <c r="AQ89" i="2" s="1"/>
  <c r="BV79" i="2"/>
  <c r="J79" i="2" s="1"/>
  <c r="P79" i="2" s="1"/>
  <c r="BV63" i="2"/>
  <c r="J63" i="2" s="1"/>
  <c r="P63" i="2" s="1"/>
  <c r="AP71" i="2"/>
  <c r="BN71" i="2" s="1"/>
  <c r="AL71" i="2"/>
  <c r="BJ71" i="2" s="1"/>
  <c r="AH71" i="2"/>
  <c r="BF71" i="2" s="1"/>
  <c r="AD71" i="2"/>
  <c r="BB71" i="2" s="1"/>
  <c r="Z71" i="2"/>
  <c r="AX71" i="2" s="1"/>
  <c r="V71" i="2"/>
  <c r="AT71" i="2" s="1"/>
  <c r="AO71" i="2"/>
  <c r="BM71" i="2" s="1"/>
  <c r="AK71" i="2"/>
  <c r="AG71" i="2"/>
  <c r="BE71" i="2" s="1"/>
  <c r="AC71" i="2"/>
  <c r="BA71" i="2" s="1"/>
  <c r="Y71" i="2"/>
  <c r="AW71" i="2" s="1"/>
  <c r="U71" i="2"/>
  <c r="AS71" i="2" s="1"/>
  <c r="AN71" i="2"/>
  <c r="BL71" i="2" s="1"/>
  <c r="AJ71" i="2"/>
  <c r="BH71" i="2" s="1"/>
  <c r="AF71" i="2"/>
  <c r="BD71" i="2" s="1"/>
  <c r="AB71" i="2"/>
  <c r="AZ71" i="2" s="1"/>
  <c r="X71" i="2"/>
  <c r="AV71" i="2" s="1"/>
  <c r="T71" i="2"/>
  <c r="AR71" i="2" s="1"/>
  <c r="AM71" i="2"/>
  <c r="BK71" i="2" s="1"/>
  <c r="AI71" i="2"/>
  <c r="BG71" i="2" s="1"/>
  <c r="AE71" i="2"/>
  <c r="BC71" i="2" s="1"/>
  <c r="AA71" i="2"/>
  <c r="AY71" i="2" s="1"/>
  <c r="W71" i="2"/>
  <c r="AU71" i="2" s="1"/>
  <c r="S71" i="2"/>
  <c r="AQ71" i="2" s="1"/>
  <c r="AM78" i="2"/>
  <c r="BK78" i="2" s="1"/>
  <c r="AI78" i="2"/>
  <c r="BG78" i="2" s="1"/>
  <c r="AE78" i="2"/>
  <c r="BC78" i="2" s="1"/>
  <c r="AA78" i="2"/>
  <c r="AY78" i="2" s="1"/>
  <c r="W78" i="2"/>
  <c r="AU78" i="2" s="1"/>
  <c r="S78" i="2"/>
  <c r="AQ78" i="2" s="1"/>
  <c r="AP78" i="2"/>
  <c r="BN78" i="2" s="1"/>
  <c r="AL78" i="2"/>
  <c r="BJ78" i="2" s="1"/>
  <c r="AH78" i="2"/>
  <c r="BF78" i="2" s="1"/>
  <c r="AD78" i="2"/>
  <c r="BB78" i="2" s="1"/>
  <c r="Z78" i="2"/>
  <c r="AX78" i="2" s="1"/>
  <c r="V78" i="2"/>
  <c r="AT78" i="2" s="1"/>
  <c r="AO78" i="2"/>
  <c r="BM78" i="2" s="1"/>
  <c r="AK78" i="2"/>
  <c r="AG78" i="2"/>
  <c r="BE78" i="2" s="1"/>
  <c r="AC78" i="2"/>
  <c r="BA78" i="2" s="1"/>
  <c r="Y78" i="2"/>
  <c r="AW78" i="2" s="1"/>
  <c r="U78" i="2"/>
  <c r="AS78" i="2" s="1"/>
  <c r="AN78" i="2"/>
  <c r="BL78" i="2" s="1"/>
  <c r="AJ78" i="2"/>
  <c r="BH78" i="2" s="1"/>
  <c r="AF78" i="2"/>
  <c r="BD78" i="2" s="1"/>
  <c r="AB78" i="2"/>
  <c r="AZ78" i="2" s="1"/>
  <c r="X78" i="2"/>
  <c r="AV78" i="2" s="1"/>
  <c r="T78" i="2"/>
  <c r="AR78" i="2" s="1"/>
  <c r="BU70" i="2"/>
  <c r="I70" i="2" s="1"/>
  <c r="O70" i="2" s="1"/>
  <c r="Q70" i="2" s="1"/>
  <c r="BT70" i="2"/>
  <c r="H70" i="2" s="1"/>
  <c r="N70" i="2" s="1"/>
  <c r="BS79" i="2"/>
  <c r="BU79" i="2" s="1"/>
  <c r="I79" i="2" s="1"/>
  <c r="O79" i="2" s="1"/>
  <c r="BV43" i="2"/>
  <c r="J43" i="2" s="1"/>
  <c r="P43" i="2" s="1"/>
  <c r="BV35" i="2"/>
  <c r="J35" i="2" s="1"/>
  <c r="P35" i="2" s="1"/>
  <c r="BV19" i="2"/>
  <c r="J19" i="2" s="1"/>
  <c r="P19" i="2" s="1"/>
  <c r="AM73" i="2"/>
  <c r="BK73" i="2" s="1"/>
  <c r="AI73" i="2"/>
  <c r="BG73" i="2" s="1"/>
  <c r="AE73" i="2"/>
  <c r="BC73" i="2" s="1"/>
  <c r="AA73" i="2"/>
  <c r="AY73" i="2" s="1"/>
  <c r="W73" i="2"/>
  <c r="AU73" i="2" s="1"/>
  <c r="S73" i="2"/>
  <c r="AQ73" i="2" s="1"/>
  <c r="AP73" i="2"/>
  <c r="BN73" i="2" s="1"/>
  <c r="AL73" i="2"/>
  <c r="BJ73" i="2" s="1"/>
  <c r="AH73" i="2"/>
  <c r="BF73" i="2" s="1"/>
  <c r="AD73" i="2"/>
  <c r="BB73" i="2" s="1"/>
  <c r="Z73" i="2"/>
  <c r="AX73" i="2" s="1"/>
  <c r="V73" i="2"/>
  <c r="AT73" i="2" s="1"/>
  <c r="AO73" i="2"/>
  <c r="BM73" i="2" s="1"/>
  <c r="AK73" i="2"/>
  <c r="AG73" i="2"/>
  <c r="BE73" i="2" s="1"/>
  <c r="AC73" i="2"/>
  <c r="BA73" i="2" s="1"/>
  <c r="Y73" i="2"/>
  <c r="AW73" i="2" s="1"/>
  <c r="U73" i="2"/>
  <c r="AS73" i="2" s="1"/>
  <c r="AN73" i="2"/>
  <c r="BL73" i="2" s="1"/>
  <c r="AJ73" i="2"/>
  <c r="BH73" i="2" s="1"/>
  <c r="AF73" i="2"/>
  <c r="BD73" i="2" s="1"/>
  <c r="AB73" i="2"/>
  <c r="AZ73" i="2" s="1"/>
  <c r="X73" i="2"/>
  <c r="AV73" i="2" s="1"/>
  <c r="T73" i="2"/>
  <c r="AR73" i="2" s="1"/>
  <c r="BV58" i="2"/>
  <c r="J58" i="2" s="1"/>
  <c r="P58" i="2" s="1"/>
  <c r="BV50" i="2"/>
  <c r="J50" i="2" s="1"/>
  <c r="P50" i="2" s="1"/>
  <c r="BV34" i="2"/>
  <c r="J34" i="2" s="1"/>
  <c r="P34" i="2" s="1"/>
  <c r="BV26" i="2"/>
  <c r="J26" i="2" s="1"/>
  <c r="P26" i="2" s="1"/>
  <c r="BV20" i="2"/>
  <c r="J20" i="2" s="1"/>
  <c r="P20" i="2" s="1"/>
  <c r="Q57" i="2"/>
  <c r="BT51" i="2"/>
  <c r="H51" i="2" s="1"/>
  <c r="N51" i="2" s="1"/>
  <c r="Q33" i="2"/>
  <c r="BS58" i="2"/>
  <c r="BU58" i="2" s="1"/>
  <c r="I58" i="2" s="1"/>
  <c r="O58" i="2" s="1"/>
  <c r="BS50" i="2"/>
  <c r="BU50" i="2" s="1"/>
  <c r="I50" i="2" s="1"/>
  <c r="O50" i="2" s="1"/>
  <c r="BT42" i="2"/>
  <c r="H42" i="2" s="1"/>
  <c r="N42" i="2" s="1"/>
  <c r="BS34" i="2"/>
  <c r="BU34" i="2" s="1"/>
  <c r="I34" i="2" s="1"/>
  <c r="O34" i="2" s="1"/>
  <c r="BS26" i="2"/>
  <c r="BU26" i="2" s="1"/>
  <c r="I26" i="2" s="1"/>
  <c r="O26" i="2" s="1"/>
  <c r="BV15" i="2"/>
  <c r="J15" i="2" s="1"/>
  <c r="P15" i="2" s="1"/>
  <c r="BV11" i="2"/>
  <c r="J11" i="2" s="1"/>
  <c r="P11" i="2" s="1"/>
  <c r="BV7" i="2"/>
  <c r="J7" i="2" s="1"/>
  <c r="P7" i="2" s="1"/>
  <c r="BS7" i="2"/>
  <c r="BU7" i="2" s="1"/>
  <c r="I7" i="2" s="1"/>
  <c r="O7" i="2" s="1"/>
  <c r="M97" i="3"/>
  <c r="N97" i="3"/>
  <c r="L77" i="3"/>
  <c r="O77" i="3" s="1"/>
  <c r="P77" i="3" s="1"/>
  <c r="Q77" i="3" s="1"/>
  <c r="O76" i="3"/>
  <c r="P76" i="3" s="1"/>
  <c r="Q76" i="3" s="1"/>
  <c r="L64" i="3"/>
  <c r="L67" i="3"/>
  <c r="O63" i="3"/>
  <c r="P63" i="3" s="1"/>
  <c r="Q63" i="3" s="1"/>
  <c r="N49" i="3"/>
  <c r="M49" i="3"/>
  <c r="M28" i="3"/>
  <c r="K29" i="3"/>
  <c r="N28" i="3"/>
  <c r="M6" i="4"/>
  <c r="P5" i="4"/>
  <c r="P59" i="3"/>
  <c r="Q59" i="3" s="1"/>
  <c r="K45" i="3"/>
  <c r="N44" i="3"/>
  <c r="M44" i="3"/>
  <c r="N24" i="3"/>
  <c r="K25" i="3"/>
  <c r="M24" i="3"/>
  <c r="O28" i="3"/>
  <c r="L29" i="3"/>
  <c r="O29" i="3" s="1"/>
  <c r="M9" i="3"/>
  <c r="N9" i="3"/>
  <c r="K17" i="3"/>
  <c r="N16" i="3"/>
  <c r="M16" i="3"/>
  <c r="BT160" i="2"/>
  <c r="H160" i="2" s="1"/>
  <c r="N160" i="2" s="1"/>
  <c r="BV160" i="2"/>
  <c r="J160" i="2" s="1"/>
  <c r="P160" i="2" s="1"/>
  <c r="Q160" i="2" s="1"/>
  <c r="BT166" i="2"/>
  <c r="H166" i="2" s="1"/>
  <c r="N166" i="2" s="1"/>
  <c r="Q166" i="2" s="1"/>
  <c r="Q159" i="2"/>
  <c r="BT161" i="2"/>
  <c r="H161" i="2" s="1"/>
  <c r="N161" i="2" s="1"/>
  <c r="BV155" i="2"/>
  <c r="J155" i="2" s="1"/>
  <c r="P155" i="2" s="1"/>
  <c r="BT155" i="2"/>
  <c r="H155" i="2" s="1"/>
  <c r="N155" i="2" s="1"/>
  <c r="Q157" i="2"/>
  <c r="AM150" i="2"/>
  <c r="BK150" i="2" s="1"/>
  <c r="AI150" i="2"/>
  <c r="BG150" i="2" s="1"/>
  <c r="AE150" i="2"/>
  <c r="BC150" i="2" s="1"/>
  <c r="AA150" i="2"/>
  <c r="AY150" i="2" s="1"/>
  <c r="W150" i="2"/>
  <c r="AU150" i="2" s="1"/>
  <c r="S150" i="2"/>
  <c r="AQ150" i="2" s="1"/>
  <c r="AP150" i="2"/>
  <c r="BN150" i="2" s="1"/>
  <c r="AL150" i="2"/>
  <c r="BJ150" i="2" s="1"/>
  <c r="AH150" i="2"/>
  <c r="BF150" i="2" s="1"/>
  <c r="AD150" i="2"/>
  <c r="BB150" i="2" s="1"/>
  <c r="Z150" i="2"/>
  <c r="AX150" i="2" s="1"/>
  <c r="V150" i="2"/>
  <c r="AT150" i="2" s="1"/>
  <c r="AO150" i="2"/>
  <c r="BM150" i="2" s="1"/>
  <c r="AK150" i="2"/>
  <c r="BI150" i="2" s="1"/>
  <c r="AG150" i="2"/>
  <c r="BE150" i="2" s="1"/>
  <c r="AC150" i="2"/>
  <c r="BA150" i="2" s="1"/>
  <c r="Y150" i="2"/>
  <c r="AW150" i="2" s="1"/>
  <c r="U150" i="2"/>
  <c r="AS150" i="2" s="1"/>
  <c r="AN150" i="2"/>
  <c r="AJ150" i="2"/>
  <c r="BH150" i="2" s="1"/>
  <c r="AF150" i="2"/>
  <c r="BD150" i="2" s="1"/>
  <c r="AB150" i="2"/>
  <c r="AZ150" i="2" s="1"/>
  <c r="X150" i="2"/>
  <c r="AV150" i="2" s="1"/>
  <c r="T150" i="2"/>
  <c r="AR150" i="2" s="1"/>
  <c r="BT146" i="2"/>
  <c r="H146" i="2" s="1"/>
  <c r="N146" i="2" s="1"/>
  <c r="Q146" i="2" s="1"/>
  <c r="BT139" i="2"/>
  <c r="H139" i="2" s="1"/>
  <c r="N139" i="2" s="1"/>
  <c r="Q139" i="2" s="1"/>
  <c r="BT132" i="2"/>
  <c r="H132" i="2" s="1"/>
  <c r="N132" i="2" s="1"/>
  <c r="BV132" i="2"/>
  <c r="J132" i="2" s="1"/>
  <c r="P132" i="2" s="1"/>
  <c r="BV128" i="2"/>
  <c r="J128" i="2" s="1"/>
  <c r="P128" i="2" s="1"/>
  <c r="Q145" i="2"/>
  <c r="Q112" i="2"/>
  <c r="BT143" i="2"/>
  <c r="H143" i="2" s="1"/>
  <c r="N143" i="2" s="1"/>
  <c r="Q143" i="2" s="1"/>
  <c r="BV111" i="2"/>
  <c r="J111" i="2" s="1"/>
  <c r="P111" i="2" s="1"/>
  <c r="BT107" i="2"/>
  <c r="H107" i="2" s="1"/>
  <c r="N107" i="2" s="1"/>
  <c r="BV107" i="2"/>
  <c r="J107" i="2" s="1"/>
  <c r="P107" i="2" s="1"/>
  <c r="Q107" i="2" s="1"/>
  <c r="BT115" i="2"/>
  <c r="H115" i="2" s="1"/>
  <c r="N115" i="2" s="1"/>
  <c r="BS107" i="2"/>
  <c r="BU107" i="2" s="1"/>
  <c r="I107" i="2" s="1"/>
  <c r="O107" i="2" s="1"/>
  <c r="AP95" i="2"/>
  <c r="BN95" i="2" s="1"/>
  <c r="AL95" i="2"/>
  <c r="BJ95" i="2" s="1"/>
  <c r="AH95" i="2"/>
  <c r="BF95" i="2" s="1"/>
  <c r="AD95" i="2"/>
  <c r="BB95" i="2" s="1"/>
  <c r="Z95" i="2"/>
  <c r="AX95" i="2" s="1"/>
  <c r="V95" i="2"/>
  <c r="AT95" i="2" s="1"/>
  <c r="AO95" i="2"/>
  <c r="BM95" i="2" s="1"/>
  <c r="AK95" i="2"/>
  <c r="AG95" i="2"/>
  <c r="BE95" i="2" s="1"/>
  <c r="AC95" i="2"/>
  <c r="BA95" i="2" s="1"/>
  <c r="Y95" i="2"/>
  <c r="AW95" i="2" s="1"/>
  <c r="U95" i="2"/>
  <c r="AS95" i="2" s="1"/>
  <c r="AN95" i="2"/>
  <c r="BL95" i="2" s="1"/>
  <c r="AJ95" i="2"/>
  <c r="BH95" i="2" s="1"/>
  <c r="AF95" i="2"/>
  <c r="BD95" i="2" s="1"/>
  <c r="AB95" i="2"/>
  <c r="AZ95" i="2" s="1"/>
  <c r="X95" i="2"/>
  <c r="AV95" i="2" s="1"/>
  <c r="T95" i="2"/>
  <c r="AR95" i="2" s="1"/>
  <c r="AM95" i="2"/>
  <c r="BK95" i="2" s="1"/>
  <c r="AI95" i="2"/>
  <c r="BG95" i="2" s="1"/>
  <c r="AE95" i="2"/>
  <c r="BC95" i="2" s="1"/>
  <c r="AA95" i="2"/>
  <c r="AY95" i="2" s="1"/>
  <c r="W95" i="2"/>
  <c r="AU95" i="2" s="1"/>
  <c r="S95" i="2"/>
  <c r="AQ95" i="2" s="1"/>
  <c r="BT121" i="2"/>
  <c r="H121" i="2" s="1"/>
  <c r="N121" i="2" s="1"/>
  <c r="BS111" i="2"/>
  <c r="BU111" i="2" s="1"/>
  <c r="I111" i="2" s="1"/>
  <c r="O111" i="2" s="1"/>
  <c r="BT98" i="2"/>
  <c r="H98" i="2" s="1"/>
  <c r="N98" i="2" s="1"/>
  <c r="BT90" i="2"/>
  <c r="H90" i="2" s="1"/>
  <c r="N90" i="2" s="1"/>
  <c r="BV83" i="2"/>
  <c r="J83" i="2" s="1"/>
  <c r="P83" i="2" s="1"/>
  <c r="BV77" i="2"/>
  <c r="J77" i="2" s="1"/>
  <c r="P77" i="2" s="1"/>
  <c r="BV61" i="2"/>
  <c r="J61" i="2" s="1"/>
  <c r="P61" i="2" s="1"/>
  <c r="BT61" i="2"/>
  <c r="H61" i="2" s="1"/>
  <c r="N61" i="2" s="1"/>
  <c r="BT96" i="2"/>
  <c r="H96" i="2" s="1"/>
  <c r="N96" i="2" s="1"/>
  <c r="BT88" i="2"/>
  <c r="H88" i="2" s="1"/>
  <c r="N88" i="2" s="1"/>
  <c r="Q88" i="2" s="1"/>
  <c r="AP69" i="2"/>
  <c r="BN69" i="2" s="1"/>
  <c r="AL69" i="2"/>
  <c r="BJ69" i="2" s="1"/>
  <c r="AH69" i="2"/>
  <c r="BF69" i="2" s="1"/>
  <c r="AD69" i="2"/>
  <c r="BB69" i="2" s="1"/>
  <c r="Z69" i="2"/>
  <c r="AX69" i="2" s="1"/>
  <c r="V69" i="2"/>
  <c r="AT69" i="2" s="1"/>
  <c r="AO69" i="2"/>
  <c r="BM69" i="2" s="1"/>
  <c r="AK69" i="2"/>
  <c r="BI69" i="2" s="1"/>
  <c r="AG69" i="2"/>
  <c r="BE69" i="2" s="1"/>
  <c r="AC69" i="2"/>
  <c r="BA69" i="2" s="1"/>
  <c r="Y69" i="2"/>
  <c r="AW69" i="2" s="1"/>
  <c r="U69" i="2"/>
  <c r="AS69" i="2" s="1"/>
  <c r="AN69" i="2"/>
  <c r="BL69" i="2" s="1"/>
  <c r="AJ69" i="2"/>
  <c r="BH69" i="2" s="1"/>
  <c r="AF69" i="2"/>
  <c r="BD69" i="2" s="1"/>
  <c r="AB69" i="2"/>
  <c r="AZ69" i="2" s="1"/>
  <c r="X69" i="2"/>
  <c r="AV69" i="2" s="1"/>
  <c r="T69" i="2"/>
  <c r="AR69" i="2" s="1"/>
  <c r="AM69" i="2"/>
  <c r="BK69" i="2" s="1"/>
  <c r="AI69" i="2"/>
  <c r="BG69" i="2" s="1"/>
  <c r="AE69" i="2"/>
  <c r="AA69" i="2"/>
  <c r="AY69" i="2" s="1"/>
  <c r="W69" i="2"/>
  <c r="AU69" i="2" s="1"/>
  <c r="S69" i="2"/>
  <c r="AQ69" i="2" s="1"/>
  <c r="AM76" i="2"/>
  <c r="BK76" i="2" s="1"/>
  <c r="AI76" i="2"/>
  <c r="BG76" i="2" s="1"/>
  <c r="AE76" i="2"/>
  <c r="AA76" i="2"/>
  <c r="AY76" i="2" s="1"/>
  <c r="W76" i="2"/>
  <c r="AU76" i="2" s="1"/>
  <c r="S76" i="2"/>
  <c r="AQ76" i="2" s="1"/>
  <c r="AP76" i="2"/>
  <c r="BN76" i="2" s="1"/>
  <c r="AL76" i="2"/>
  <c r="BJ76" i="2" s="1"/>
  <c r="AH76" i="2"/>
  <c r="BF76" i="2" s="1"/>
  <c r="AD76" i="2"/>
  <c r="BB76" i="2" s="1"/>
  <c r="Z76" i="2"/>
  <c r="AX76" i="2" s="1"/>
  <c r="V76" i="2"/>
  <c r="AT76" i="2" s="1"/>
  <c r="AO76" i="2"/>
  <c r="BM76" i="2" s="1"/>
  <c r="AK76" i="2"/>
  <c r="BI76" i="2" s="1"/>
  <c r="AG76" i="2"/>
  <c r="BE76" i="2" s="1"/>
  <c r="AC76" i="2"/>
  <c r="BA76" i="2" s="1"/>
  <c r="Y76" i="2"/>
  <c r="AW76" i="2" s="1"/>
  <c r="U76" i="2"/>
  <c r="AS76" i="2" s="1"/>
  <c r="AN76" i="2"/>
  <c r="BL76" i="2" s="1"/>
  <c r="AJ76" i="2"/>
  <c r="BH76" i="2" s="1"/>
  <c r="AF76" i="2"/>
  <c r="BD76" i="2" s="1"/>
  <c r="AB76" i="2"/>
  <c r="AZ76" i="2" s="1"/>
  <c r="X76" i="2"/>
  <c r="AV76" i="2" s="1"/>
  <c r="T76" i="2"/>
  <c r="AR76" i="2" s="1"/>
  <c r="BT64" i="2"/>
  <c r="H64" i="2" s="1"/>
  <c r="N64" i="2" s="1"/>
  <c r="BV64" i="2"/>
  <c r="J64" i="2" s="1"/>
  <c r="P64" i="2" s="1"/>
  <c r="Q64" i="2" s="1"/>
  <c r="BV49" i="2"/>
  <c r="J49" i="2" s="1"/>
  <c r="P49" i="2" s="1"/>
  <c r="BV41" i="2"/>
  <c r="J41" i="2" s="1"/>
  <c r="P41" i="2" s="1"/>
  <c r="BV31" i="2"/>
  <c r="J31" i="2" s="1"/>
  <c r="P31" i="2" s="1"/>
  <c r="BV17" i="2"/>
  <c r="J17" i="2" s="1"/>
  <c r="P17" i="2" s="1"/>
  <c r="AP67" i="2"/>
  <c r="BN67" i="2" s="1"/>
  <c r="AL67" i="2"/>
  <c r="BJ67" i="2" s="1"/>
  <c r="AH67" i="2"/>
  <c r="BF67" i="2" s="1"/>
  <c r="AD67" i="2"/>
  <c r="BB67" i="2" s="1"/>
  <c r="Z67" i="2"/>
  <c r="AX67" i="2" s="1"/>
  <c r="V67" i="2"/>
  <c r="AT67" i="2" s="1"/>
  <c r="AO67" i="2"/>
  <c r="BM67" i="2" s="1"/>
  <c r="AK67" i="2"/>
  <c r="BI67" i="2" s="1"/>
  <c r="AG67" i="2"/>
  <c r="BE67" i="2" s="1"/>
  <c r="AC67" i="2"/>
  <c r="BA67" i="2" s="1"/>
  <c r="Y67" i="2"/>
  <c r="AW67" i="2" s="1"/>
  <c r="U67" i="2"/>
  <c r="AS67" i="2" s="1"/>
  <c r="AN67" i="2"/>
  <c r="BL67" i="2" s="1"/>
  <c r="AJ67" i="2"/>
  <c r="BH67" i="2" s="1"/>
  <c r="AF67" i="2"/>
  <c r="BD67" i="2" s="1"/>
  <c r="AB67" i="2"/>
  <c r="AZ67" i="2" s="1"/>
  <c r="X67" i="2"/>
  <c r="AV67" i="2" s="1"/>
  <c r="T67" i="2"/>
  <c r="AR67" i="2" s="1"/>
  <c r="AM67" i="2"/>
  <c r="BK67" i="2" s="1"/>
  <c r="AI67" i="2"/>
  <c r="BG67" i="2" s="1"/>
  <c r="AE67" i="2"/>
  <c r="BC67" i="2" s="1"/>
  <c r="AA67" i="2"/>
  <c r="W67" i="2"/>
  <c r="AU67" i="2" s="1"/>
  <c r="S67" i="2"/>
  <c r="AQ67" i="2" s="1"/>
  <c r="BV56" i="2"/>
  <c r="J56" i="2" s="1"/>
  <c r="P56" i="2" s="1"/>
  <c r="BT40" i="2"/>
  <c r="H40" i="2" s="1"/>
  <c r="N40" i="2" s="1"/>
  <c r="BV40" i="2"/>
  <c r="J40" i="2" s="1"/>
  <c r="P40" i="2" s="1"/>
  <c r="BV32" i="2"/>
  <c r="J32" i="2" s="1"/>
  <c r="P32" i="2" s="1"/>
  <c r="BV24" i="2"/>
  <c r="J24" i="2" s="1"/>
  <c r="P24" i="2" s="1"/>
  <c r="BV18" i="2"/>
  <c r="J18" i="2" s="1"/>
  <c r="P18" i="2" s="1"/>
  <c r="BT53" i="2"/>
  <c r="H53" i="2" s="1"/>
  <c r="N53" i="2" s="1"/>
  <c r="Q51" i="2"/>
  <c r="BT25" i="2"/>
  <c r="H25" i="2" s="1"/>
  <c r="N25" i="2" s="1"/>
  <c r="BS20" i="2"/>
  <c r="BU20" i="2" s="1"/>
  <c r="I20" i="2" s="1"/>
  <c r="O20" i="2" s="1"/>
  <c r="BS56" i="2"/>
  <c r="BU56" i="2" s="1"/>
  <c r="I56" i="2" s="1"/>
  <c r="O56" i="2" s="1"/>
  <c r="Q48" i="2"/>
  <c r="BT44" i="2"/>
  <c r="H44" i="2" s="1"/>
  <c r="N44" i="2" s="1"/>
  <c r="BS40" i="2"/>
  <c r="BU40" i="2" s="1"/>
  <c r="I40" i="2" s="1"/>
  <c r="O40" i="2" s="1"/>
  <c r="BS32" i="2"/>
  <c r="BU32" i="2" s="1"/>
  <c r="I32" i="2" s="1"/>
  <c r="O32" i="2" s="1"/>
  <c r="BS24" i="2"/>
  <c r="BU24" i="2" s="1"/>
  <c r="I24" i="2" s="1"/>
  <c r="O24" i="2" s="1"/>
  <c r="BS19" i="2"/>
  <c r="BU19" i="2" s="1"/>
  <c r="I19" i="2" s="1"/>
  <c r="O19" i="2" s="1"/>
  <c r="M37" i="3"/>
  <c r="N37" i="3"/>
  <c r="BV165" i="2"/>
  <c r="J165" i="2" s="1"/>
  <c r="P165" i="2" s="1"/>
  <c r="BS165" i="2"/>
  <c r="BU165" i="2" s="1"/>
  <c r="I165" i="2" s="1"/>
  <c r="O165" i="2" s="1"/>
  <c r="P8" i="3"/>
  <c r="Q8" i="3" s="1"/>
  <c r="Q161" i="2"/>
  <c r="BV153" i="2"/>
  <c r="J153" i="2" s="1"/>
  <c r="P153" i="2" s="1"/>
  <c r="Q153" i="2" s="1"/>
  <c r="BT153" i="2"/>
  <c r="H153" i="2" s="1"/>
  <c r="N153" i="2" s="1"/>
  <c r="BS162" i="2"/>
  <c r="BU162" i="2" s="1"/>
  <c r="I162" i="2" s="1"/>
  <c r="O162" i="2" s="1"/>
  <c r="AM156" i="2"/>
  <c r="BK156" i="2" s="1"/>
  <c r="AI156" i="2"/>
  <c r="BG156" i="2" s="1"/>
  <c r="AE156" i="2"/>
  <c r="BC156" i="2" s="1"/>
  <c r="AA156" i="2"/>
  <c r="AY156" i="2" s="1"/>
  <c r="W156" i="2"/>
  <c r="AU156" i="2" s="1"/>
  <c r="S156" i="2"/>
  <c r="AQ156" i="2" s="1"/>
  <c r="AP156" i="2"/>
  <c r="BN156" i="2" s="1"/>
  <c r="AL156" i="2"/>
  <c r="BJ156" i="2" s="1"/>
  <c r="AH156" i="2"/>
  <c r="BF156" i="2" s="1"/>
  <c r="AD156" i="2"/>
  <c r="BB156" i="2" s="1"/>
  <c r="Z156" i="2"/>
  <c r="AX156" i="2" s="1"/>
  <c r="V156" i="2"/>
  <c r="AT156" i="2" s="1"/>
  <c r="AO156" i="2"/>
  <c r="BM156" i="2" s="1"/>
  <c r="AK156" i="2"/>
  <c r="BI156" i="2" s="1"/>
  <c r="AG156" i="2"/>
  <c r="BE156" i="2" s="1"/>
  <c r="AC156" i="2"/>
  <c r="BA156" i="2" s="1"/>
  <c r="Y156" i="2"/>
  <c r="AW156" i="2" s="1"/>
  <c r="U156" i="2"/>
  <c r="AS156" i="2" s="1"/>
  <c r="AN156" i="2"/>
  <c r="BL156" i="2" s="1"/>
  <c r="AJ156" i="2"/>
  <c r="BH156" i="2" s="1"/>
  <c r="AF156" i="2"/>
  <c r="BD156" i="2" s="1"/>
  <c r="AB156" i="2"/>
  <c r="X156" i="2"/>
  <c r="AV156" i="2" s="1"/>
  <c r="T156" i="2"/>
  <c r="AR156" i="2" s="1"/>
  <c r="AM148" i="2"/>
  <c r="BK148" i="2" s="1"/>
  <c r="AI148" i="2"/>
  <c r="BG148" i="2" s="1"/>
  <c r="AE148" i="2"/>
  <c r="BC148" i="2" s="1"/>
  <c r="AA148" i="2"/>
  <c r="AY148" i="2" s="1"/>
  <c r="W148" i="2"/>
  <c r="AU148" i="2" s="1"/>
  <c r="S148" i="2"/>
  <c r="AQ148" i="2" s="1"/>
  <c r="AP148" i="2"/>
  <c r="BN148" i="2" s="1"/>
  <c r="AL148" i="2"/>
  <c r="BJ148" i="2" s="1"/>
  <c r="AH148" i="2"/>
  <c r="BF148" i="2" s="1"/>
  <c r="AD148" i="2"/>
  <c r="BB148" i="2" s="1"/>
  <c r="Z148" i="2"/>
  <c r="AX148" i="2" s="1"/>
  <c r="V148" i="2"/>
  <c r="AT148" i="2" s="1"/>
  <c r="AN148" i="2"/>
  <c r="BL148" i="2" s="1"/>
  <c r="AJ148" i="2"/>
  <c r="BH148" i="2" s="1"/>
  <c r="AF148" i="2"/>
  <c r="BD148" i="2" s="1"/>
  <c r="AB148" i="2"/>
  <c r="AZ148" i="2" s="1"/>
  <c r="X148" i="2"/>
  <c r="AV148" i="2" s="1"/>
  <c r="T148" i="2"/>
  <c r="AR148" i="2" s="1"/>
  <c r="AG148" i="2"/>
  <c r="BE148" i="2" s="1"/>
  <c r="AC148" i="2"/>
  <c r="BA148" i="2" s="1"/>
  <c r="AO148" i="2"/>
  <c r="BM148" i="2" s="1"/>
  <c r="Y148" i="2"/>
  <c r="AW148" i="2" s="1"/>
  <c r="AK148" i="2"/>
  <c r="U148" i="2"/>
  <c r="AS148" i="2" s="1"/>
  <c r="AP144" i="2"/>
  <c r="BN144" i="2" s="1"/>
  <c r="AL144" i="2"/>
  <c r="BJ144" i="2" s="1"/>
  <c r="AH144" i="2"/>
  <c r="BF144" i="2" s="1"/>
  <c r="AD144" i="2"/>
  <c r="BB144" i="2" s="1"/>
  <c r="Z144" i="2"/>
  <c r="AX144" i="2" s="1"/>
  <c r="V144" i="2"/>
  <c r="AT144" i="2" s="1"/>
  <c r="AO144" i="2"/>
  <c r="BM144" i="2" s="1"/>
  <c r="AK144" i="2"/>
  <c r="BI144" i="2" s="1"/>
  <c r="AG144" i="2"/>
  <c r="BE144" i="2" s="1"/>
  <c r="AC144" i="2"/>
  <c r="BA144" i="2" s="1"/>
  <c r="Y144" i="2"/>
  <c r="AW144" i="2" s="1"/>
  <c r="U144" i="2"/>
  <c r="AS144" i="2" s="1"/>
  <c r="AN144" i="2"/>
  <c r="BL144" i="2" s="1"/>
  <c r="AJ144" i="2"/>
  <c r="BH144" i="2" s="1"/>
  <c r="AF144" i="2"/>
  <c r="BD144" i="2" s="1"/>
  <c r="AB144" i="2"/>
  <c r="AZ144" i="2" s="1"/>
  <c r="X144" i="2"/>
  <c r="AV144" i="2" s="1"/>
  <c r="T144" i="2"/>
  <c r="AR144" i="2" s="1"/>
  <c r="AM144" i="2"/>
  <c r="BK144" i="2" s="1"/>
  <c r="AI144" i="2"/>
  <c r="BG144" i="2" s="1"/>
  <c r="AE144" i="2"/>
  <c r="BC144" i="2" s="1"/>
  <c r="AA144" i="2"/>
  <c r="AY144" i="2" s="1"/>
  <c r="W144" i="2"/>
  <c r="AU144" i="2" s="1"/>
  <c r="S144" i="2"/>
  <c r="BT138" i="2"/>
  <c r="H138" i="2" s="1"/>
  <c r="N138" i="2" s="1"/>
  <c r="BV138" i="2"/>
  <c r="J138" i="2" s="1"/>
  <c r="P138" i="2" s="1"/>
  <c r="Q138" i="2" s="1"/>
  <c r="BS149" i="2"/>
  <c r="BU149" i="2" s="1"/>
  <c r="I149" i="2" s="1"/>
  <c r="O149" i="2" s="1"/>
  <c r="AO110" i="2"/>
  <c r="BM110" i="2" s="1"/>
  <c r="AK110" i="2"/>
  <c r="AG110" i="2"/>
  <c r="BE110" i="2" s="1"/>
  <c r="AC110" i="2"/>
  <c r="BA110" i="2" s="1"/>
  <c r="Y110" i="2"/>
  <c r="AW110" i="2" s="1"/>
  <c r="U110" i="2"/>
  <c r="AS110" i="2" s="1"/>
  <c r="AN110" i="2"/>
  <c r="BL110" i="2" s="1"/>
  <c r="AJ110" i="2"/>
  <c r="BH110" i="2" s="1"/>
  <c r="AF110" i="2"/>
  <c r="BD110" i="2" s="1"/>
  <c r="AB110" i="2"/>
  <c r="AZ110" i="2" s="1"/>
  <c r="X110" i="2"/>
  <c r="AV110" i="2" s="1"/>
  <c r="T110" i="2"/>
  <c r="AR110" i="2" s="1"/>
  <c r="AM110" i="2"/>
  <c r="BK110" i="2" s="1"/>
  <c r="AI110" i="2"/>
  <c r="BG110" i="2" s="1"/>
  <c r="AE110" i="2"/>
  <c r="BC110" i="2" s="1"/>
  <c r="AA110" i="2"/>
  <c r="AY110" i="2" s="1"/>
  <c r="W110" i="2"/>
  <c r="AU110" i="2" s="1"/>
  <c r="S110" i="2"/>
  <c r="AQ110" i="2" s="1"/>
  <c r="AP110" i="2"/>
  <c r="BN110" i="2" s="1"/>
  <c r="AL110" i="2"/>
  <c r="BJ110" i="2" s="1"/>
  <c r="AH110" i="2"/>
  <c r="BF110" i="2" s="1"/>
  <c r="AD110" i="2"/>
  <c r="BB110" i="2" s="1"/>
  <c r="Z110" i="2"/>
  <c r="AX110" i="2" s="1"/>
  <c r="V110" i="2"/>
  <c r="AT110" i="2" s="1"/>
  <c r="AM124" i="2"/>
  <c r="BK124" i="2" s="1"/>
  <c r="AI124" i="2"/>
  <c r="BG124" i="2" s="1"/>
  <c r="AE124" i="2"/>
  <c r="BC124" i="2" s="1"/>
  <c r="AA124" i="2"/>
  <c r="AY124" i="2" s="1"/>
  <c r="W124" i="2"/>
  <c r="AU124" i="2" s="1"/>
  <c r="S124" i="2"/>
  <c r="AQ124" i="2" s="1"/>
  <c r="AP124" i="2"/>
  <c r="BN124" i="2" s="1"/>
  <c r="AL124" i="2"/>
  <c r="AH124" i="2"/>
  <c r="BF124" i="2" s="1"/>
  <c r="AD124" i="2"/>
  <c r="BB124" i="2" s="1"/>
  <c r="Z124" i="2"/>
  <c r="AX124" i="2" s="1"/>
  <c r="V124" i="2"/>
  <c r="AT124" i="2" s="1"/>
  <c r="AO124" i="2"/>
  <c r="BM124" i="2" s="1"/>
  <c r="AK124" i="2"/>
  <c r="BI124" i="2" s="1"/>
  <c r="AG124" i="2"/>
  <c r="BE124" i="2" s="1"/>
  <c r="AC124" i="2"/>
  <c r="BA124" i="2" s="1"/>
  <c r="Y124" i="2"/>
  <c r="AW124" i="2" s="1"/>
  <c r="U124" i="2"/>
  <c r="AS124" i="2" s="1"/>
  <c r="AN124" i="2"/>
  <c r="BL124" i="2" s="1"/>
  <c r="AJ124" i="2"/>
  <c r="BH124" i="2" s="1"/>
  <c r="AF124" i="2"/>
  <c r="BD124" i="2" s="1"/>
  <c r="AB124" i="2"/>
  <c r="AZ124" i="2" s="1"/>
  <c r="X124" i="2"/>
  <c r="AV124" i="2" s="1"/>
  <c r="T124" i="2"/>
  <c r="AR124" i="2" s="1"/>
  <c r="Q115" i="2"/>
  <c r="BV105" i="2"/>
  <c r="AP101" i="2"/>
  <c r="AL101" i="2"/>
  <c r="BJ101" i="2" s="1"/>
  <c r="AH101" i="2"/>
  <c r="BF101" i="2" s="1"/>
  <c r="AD101" i="2"/>
  <c r="BB101" i="2" s="1"/>
  <c r="Z101" i="2"/>
  <c r="AX101" i="2" s="1"/>
  <c r="V101" i="2"/>
  <c r="AT101" i="2" s="1"/>
  <c r="AO101" i="2"/>
  <c r="BM101" i="2" s="1"/>
  <c r="AK101" i="2"/>
  <c r="BI101" i="2" s="1"/>
  <c r="AG101" i="2"/>
  <c r="BE101" i="2" s="1"/>
  <c r="AC101" i="2"/>
  <c r="BA101" i="2" s="1"/>
  <c r="Y101" i="2"/>
  <c r="AW101" i="2" s="1"/>
  <c r="U101" i="2"/>
  <c r="AS101" i="2" s="1"/>
  <c r="AN101" i="2"/>
  <c r="BL101" i="2" s="1"/>
  <c r="AJ101" i="2"/>
  <c r="BH101" i="2" s="1"/>
  <c r="AF101" i="2"/>
  <c r="BD101" i="2" s="1"/>
  <c r="AB101" i="2"/>
  <c r="AZ101" i="2" s="1"/>
  <c r="X101" i="2"/>
  <c r="AV101" i="2" s="1"/>
  <c r="T101" i="2"/>
  <c r="AR101" i="2" s="1"/>
  <c r="AM101" i="2"/>
  <c r="BK101" i="2" s="1"/>
  <c r="AI101" i="2"/>
  <c r="BG101" i="2" s="1"/>
  <c r="AE101" i="2"/>
  <c r="BC101" i="2" s="1"/>
  <c r="AA101" i="2"/>
  <c r="AY101" i="2" s="1"/>
  <c r="W101" i="2"/>
  <c r="AU101" i="2" s="1"/>
  <c r="S101" i="2"/>
  <c r="AQ101" i="2" s="1"/>
  <c r="AP93" i="2"/>
  <c r="BN93" i="2" s="1"/>
  <c r="AL93" i="2"/>
  <c r="BJ93" i="2" s="1"/>
  <c r="AH93" i="2"/>
  <c r="BF93" i="2" s="1"/>
  <c r="AD93" i="2"/>
  <c r="BB93" i="2" s="1"/>
  <c r="Z93" i="2"/>
  <c r="AX93" i="2" s="1"/>
  <c r="V93" i="2"/>
  <c r="AT93" i="2" s="1"/>
  <c r="AO93" i="2"/>
  <c r="BM93" i="2" s="1"/>
  <c r="AK93" i="2"/>
  <c r="AG93" i="2"/>
  <c r="BE93" i="2" s="1"/>
  <c r="AC93" i="2"/>
  <c r="BA93" i="2" s="1"/>
  <c r="Y93" i="2"/>
  <c r="AW93" i="2" s="1"/>
  <c r="U93" i="2"/>
  <c r="AS93" i="2" s="1"/>
  <c r="AN93" i="2"/>
  <c r="BL93" i="2" s="1"/>
  <c r="AJ93" i="2"/>
  <c r="BH93" i="2" s="1"/>
  <c r="AF93" i="2"/>
  <c r="BD93" i="2" s="1"/>
  <c r="AB93" i="2"/>
  <c r="AZ93" i="2" s="1"/>
  <c r="X93" i="2"/>
  <c r="AV93" i="2" s="1"/>
  <c r="T93" i="2"/>
  <c r="AR93" i="2" s="1"/>
  <c r="AM93" i="2"/>
  <c r="BK93" i="2" s="1"/>
  <c r="AI93" i="2"/>
  <c r="BG93" i="2" s="1"/>
  <c r="AE93" i="2"/>
  <c r="BC93" i="2" s="1"/>
  <c r="AA93" i="2"/>
  <c r="AY93" i="2" s="1"/>
  <c r="W93" i="2"/>
  <c r="AU93" i="2" s="1"/>
  <c r="S93" i="2"/>
  <c r="AQ93" i="2" s="1"/>
  <c r="Q121" i="2"/>
  <c r="Q98" i="2"/>
  <c r="Q90" i="2"/>
  <c r="BV74" i="2"/>
  <c r="J74" i="2" s="1"/>
  <c r="P74" i="2" s="1"/>
  <c r="BT74" i="2"/>
  <c r="H74" i="2" s="1"/>
  <c r="N74" i="2" s="1"/>
  <c r="Q96" i="2"/>
  <c r="BS83" i="2"/>
  <c r="BU83" i="2" s="1"/>
  <c r="I83" i="2" s="1"/>
  <c r="O83" i="2" s="1"/>
  <c r="BV62" i="2"/>
  <c r="J62" i="2" s="1"/>
  <c r="P62" i="2" s="1"/>
  <c r="BV47" i="2"/>
  <c r="J47" i="2" s="1"/>
  <c r="P47" i="2" s="1"/>
  <c r="Q47" i="2" s="1"/>
  <c r="BT47" i="2"/>
  <c r="H47" i="2" s="1"/>
  <c r="N47" i="2" s="1"/>
  <c r="BV39" i="2"/>
  <c r="J39" i="2" s="1"/>
  <c r="P39" i="2" s="1"/>
  <c r="BT39" i="2"/>
  <c r="H39" i="2" s="1"/>
  <c r="N39" i="2" s="1"/>
  <c r="BV29" i="2"/>
  <c r="J29" i="2" s="1"/>
  <c r="P29" i="2" s="1"/>
  <c r="BS64" i="2"/>
  <c r="BU64" i="2" s="1"/>
  <c r="I64" i="2" s="1"/>
  <c r="O64" i="2" s="1"/>
  <c r="BV54" i="2"/>
  <c r="J54" i="2" s="1"/>
  <c r="P54" i="2" s="1"/>
  <c r="BV38" i="2"/>
  <c r="J38" i="2" s="1"/>
  <c r="P38" i="2" s="1"/>
  <c r="BV30" i="2"/>
  <c r="J30" i="2" s="1"/>
  <c r="P30" i="2" s="1"/>
  <c r="BV16" i="2"/>
  <c r="J16" i="2" s="1"/>
  <c r="P16" i="2" s="1"/>
  <c r="Q53" i="2"/>
  <c r="BS43" i="2"/>
  <c r="BU43" i="2" s="1"/>
  <c r="I43" i="2" s="1"/>
  <c r="O43" i="2" s="1"/>
  <c r="BS35" i="2"/>
  <c r="BU35" i="2" s="1"/>
  <c r="I35" i="2" s="1"/>
  <c r="O35" i="2" s="1"/>
  <c r="BS31" i="2"/>
  <c r="BU31" i="2" s="1"/>
  <c r="I31" i="2" s="1"/>
  <c r="O31" i="2" s="1"/>
  <c r="Q25" i="2"/>
  <c r="BS18" i="2"/>
  <c r="BU18" i="2" s="1"/>
  <c r="I18" i="2" s="1"/>
  <c r="O18" i="2" s="1"/>
  <c r="BS54" i="2"/>
  <c r="BU54" i="2" s="1"/>
  <c r="I54" i="2" s="1"/>
  <c r="O54" i="2" s="1"/>
  <c r="BT46" i="2"/>
  <c r="H46" i="2" s="1"/>
  <c r="N46" i="2" s="1"/>
  <c r="Q46" i="2" s="1"/>
  <c r="Q42" i="2"/>
  <c r="BS38" i="2"/>
  <c r="BU38" i="2" s="1"/>
  <c r="I38" i="2" s="1"/>
  <c r="O38" i="2" s="1"/>
  <c r="BS30" i="2"/>
  <c r="BU30" i="2" s="1"/>
  <c r="I30" i="2" s="1"/>
  <c r="O30" i="2" s="1"/>
  <c r="BT21" i="2"/>
  <c r="H21" i="2" s="1"/>
  <c r="N21" i="2" s="1"/>
  <c r="BS17" i="2"/>
  <c r="BU17" i="2" s="1"/>
  <c r="I17" i="2" s="1"/>
  <c r="O17" i="2" s="1"/>
  <c r="BV13" i="2"/>
  <c r="J13" i="2" s="1"/>
  <c r="P13" i="2" s="1"/>
  <c r="BV9" i="2"/>
  <c r="J9" i="2" s="1"/>
  <c r="P9" i="2" s="1"/>
  <c r="BS13" i="2"/>
  <c r="BU13" i="2" s="1"/>
  <c r="I13" i="2" s="1"/>
  <c r="O13" i="2" s="1"/>
  <c r="BS15" i="2"/>
  <c r="BU15" i="2" s="1"/>
  <c r="I15" i="2" s="1"/>
  <c r="O15" i="2" s="1"/>
  <c r="K73" i="3"/>
  <c r="N72" i="3"/>
  <c r="M72" i="3"/>
  <c r="N40" i="3"/>
  <c r="M40" i="3"/>
  <c r="K41" i="3"/>
  <c r="O4" i="3"/>
  <c r="L5" i="3"/>
  <c r="O5" i="3" s="1"/>
  <c r="N81" i="3"/>
  <c r="M81" i="3"/>
  <c r="N56" i="3"/>
  <c r="P56" i="3" s="1"/>
  <c r="Q56" i="3" s="1"/>
  <c r="M56" i="3"/>
  <c r="K57" i="3"/>
  <c r="N33" i="3"/>
  <c r="M33" i="3"/>
  <c r="P27" i="3"/>
  <c r="Q27" i="3" s="1"/>
  <c r="N12" i="3"/>
  <c r="M12" i="3"/>
  <c r="K13" i="3"/>
  <c r="L15" i="3"/>
  <c r="L12" i="3"/>
  <c r="O11" i="3"/>
  <c r="P11" i="3" s="1"/>
  <c r="Q11" i="3" s="1"/>
  <c r="K61" i="3"/>
  <c r="N60" i="3"/>
  <c r="P60" i="3" s="1"/>
  <c r="Q60" i="3" s="1"/>
  <c r="M60" i="3"/>
  <c r="K5" i="3"/>
  <c r="N4" i="3"/>
  <c r="M4" i="3"/>
  <c r="AM164" i="2"/>
  <c r="BK164" i="2" s="1"/>
  <c r="AI164" i="2"/>
  <c r="BG164" i="2" s="1"/>
  <c r="AE164" i="2"/>
  <c r="BC164" i="2" s="1"/>
  <c r="AA164" i="2"/>
  <c r="AY164" i="2" s="1"/>
  <c r="W164" i="2"/>
  <c r="AU164" i="2" s="1"/>
  <c r="S164" i="2"/>
  <c r="AQ164" i="2" s="1"/>
  <c r="AL164" i="2"/>
  <c r="BJ164" i="2" s="1"/>
  <c r="AG164" i="2"/>
  <c r="BE164" i="2" s="1"/>
  <c r="AB164" i="2"/>
  <c r="AZ164" i="2" s="1"/>
  <c r="V164" i="2"/>
  <c r="AT164" i="2" s="1"/>
  <c r="AP164" i="2"/>
  <c r="BN164" i="2" s="1"/>
  <c r="AK164" i="2"/>
  <c r="BI164" i="2" s="1"/>
  <c r="AF164" i="2"/>
  <c r="BD164" i="2" s="1"/>
  <c r="Z164" i="2"/>
  <c r="U164" i="2"/>
  <c r="AS164" i="2" s="1"/>
  <c r="AO164" i="2"/>
  <c r="BM164" i="2" s="1"/>
  <c r="AJ164" i="2"/>
  <c r="BH164" i="2" s="1"/>
  <c r="AD164" i="2"/>
  <c r="BB164" i="2" s="1"/>
  <c r="Y164" i="2"/>
  <c r="AW164" i="2" s="1"/>
  <c r="T164" i="2"/>
  <c r="AR164" i="2" s="1"/>
  <c r="AN164" i="2"/>
  <c r="BL164" i="2" s="1"/>
  <c r="AH164" i="2"/>
  <c r="BF164" i="2" s="1"/>
  <c r="AC164" i="2"/>
  <c r="BA164" i="2" s="1"/>
  <c r="X164" i="2"/>
  <c r="AV164" i="2" s="1"/>
  <c r="P9" i="3"/>
  <c r="Q9" i="3" s="1"/>
  <c r="BT158" i="2"/>
  <c r="H158" i="2" s="1"/>
  <c r="N158" i="2" s="1"/>
  <c r="BV158" i="2"/>
  <c r="J158" i="2" s="1"/>
  <c r="P158" i="2" s="1"/>
  <c r="Q158" i="2" s="1"/>
  <c r="BV151" i="2"/>
  <c r="J151" i="2" s="1"/>
  <c r="P151" i="2" s="1"/>
  <c r="AM154" i="2"/>
  <c r="BK154" i="2" s="1"/>
  <c r="AI154" i="2"/>
  <c r="BG154" i="2" s="1"/>
  <c r="AE154" i="2"/>
  <c r="AA154" i="2"/>
  <c r="AY154" i="2" s="1"/>
  <c r="W154" i="2"/>
  <c r="AU154" i="2" s="1"/>
  <c r="S154" i="2"/>
  <c r="AQ154" i="2" s="1"/>
  <c r="AP154" i="2"/>
  <c r="BN154" i="2" s="1"/>
  <c r="AL154" i="2"/>
  <c r="BJ154" i="2" s="1"/>
  <c r="AH154" i="2"/>
  <c r="BF154" i="2" s="1"/>
  <c r="AD154" i="2"/>
  <c r="BB154" i="2" s="1"/>
  <c r="Z154" i="2"/>
  <c r="AX154" i="2" s="1"/>
  <c r="V154" i="2"/>
  <c r="AT154" i="2" s="1"/>
  <c r="AO154" i="2"/>
  <c r="BM154" i="2" s="1"/>
  <c r="AK154" i="2"/>
  <c r="BI154" i="2" s="1"/>
  <c r="AG154" i="2"/>
  <c r="BE154" i="2" s="1"/>
  <c r="AC154" i="2"/>
  <c r="BA154" i="2" s="1"/>
  <c r="Y154" i="2"/>
  <c r="AW154" i="2" s="1"/>
  <c r="U154" i="2"/>
  <c r="AS154" i="2" s="1"/>
  <c r="AN154" i="2"/>
  <c r="BL154" i="2" s="1"/>
  <c r="AJ154" i="2"/>
  <c r="BH154" i="2" s="1"/>
  <c r="AF154" i="2"/>
  <c r="BD154" i="2" s="1"/>
  <c r="AB154" i="2"/>
  <c r="AZ154" i="2" s="1"/>
  <c r="X154" i="2"/>
  <c r="AV154" i="2" s="1"/>
  <c r="T154" i="2"/>
  <c r="AR154" i="2" s="1"/>
  <c r="BV147" i="2"/>
  <c r="J147" i="2" s="1"/>
  <c r="P147" i="2" s="1"/>
  <c r="BT147" i="2"/>
  <c r="H147" i="2" s="1"/>
  <c r="N147" i="2" s="1"/>
  <c r="BS151" i="2"/>
  <c r="BU151" i="2" s="1"/>
  <c r="I151" i="2" s="1"/>
  <c r="O151" i="2" s="1"/>
  <c r="AP142" i="2"/>
  <c r="BN142" i="2" s="1"/>
  <c r="AL142" i="2"/>
  <c r="BJ142" i="2" s="1"/>
  <c r="AH142" i="2"/>
  <c r="BF142" i="2" s="1"/>
  <c r="AD142" i="2"/>
  <c r="BB142" i="2" s="1"/>
  <c r="Z142" i="2"/>
  <c r="AX142" i="2" s="1"/>
  <c r="V142" i="2"/>
  <c r="AT142" i="2" s="1"/>
  <c r="AO142" i="2"/>
  <c r="BM142" i="2" s="1"/>
  <c r="AK142" i="2"/>
  <c r="AG142" i="2"/>
  <c r="BE142" i="2" s="1"/>
  <c r="AC142" i="2"/>
  <c r="BA142" i="2" s="1"/>
  <c r="Y142" i="2"/>
  <c r="AW142" i="2" s="1"/>
  <c r="U142" i="2"/>
  <c r="AS142" i="2" s="1"/>
  <c r="AN142" i="2"/>
  <c r="BL142" i="2" s="1"/>
  <c r="AJ142" i="2"/>
  <c r="BH142" i="2" s="1"/>
  <c r="AF142" i="2"/>
  <c r="BD142" i="2" s="1"/>
  <c r="AB142" i="2"/>
  <c r="AZ142" i="2" s="1"/>
  <c r="X142" i="2"/>
  <c r="AV142" i="2" s="1"/>
  <c r="T142" i="2"/>
  <c r="AR142" i="2" s="1"/>
  <c r="AM142" i="2"/>
  <c r="BK142" i="2" s="1"/>
  <c r="AI142" i="2"/>
  <c r="BG142" i="2" s="1"/>
  <c r="AE142" i="2"/>
  <c r="BC142" i="2" s="1"/>
  <c r="AA142" i="2"/>
  <c r="AY142" i="2" s="1"/>
  <c r="W142" i="2"/>
  <c r="AU142" i="2" s="1"/>
  <c r="S142" i="2"/>
  <c r="AQ142" i="2" s="1"/>
  <c r="BT136" i="2"/>
  <c r="H136" i="2" s="1"/>
  <c r="N136" i="2" s="1"/>
  <c r="BV136" i="2"/>
  <c r="J136" i="2" s="1"/>
  <c r="P136" i="2" s="1"/>
  <c r="Q136" i="2" s="1"/>
  <c r="Q130" i="2"/>
  <c r="AP126" i="2"/>
  <c r="BN126" i="2" s="1"/>
  <c r="AL126" i="2"/>
  <c r="BJ126" i="2" s="1"/>
  <c r="AH126" i="2"/>
  <c r="BF126" i="2" s="1"/>
  <c r="AD126" i="2"/>
  <c r="BB126" i="2" s="1"/>
  <c r="Z126" i="2"/>
  <c r="AX126" i="2" s="1"/>
  <c r="V126" i="2"/>
  <c r="AT126" i="2" s="1"/>
  <c r="AO126" i="2"/>
  <c r="BM126" i="2" s="1"/>
  <c r="AK126" i="2"/>
  <c r="BI126" i="2" s="1"/>
  <c r="AG126" i="2"/>
  <c r="BE126" i="2" s="1"/>
  <c r="AC126" i="2"/>
  <c r="BA126" i="2" s="1"/>
  <c r="Y126" i="2"/>
  <c r="AW126" i="2" s="1"/>
  <c r="U126" i="2"/>
  <c r="AS126" i="2" s="1"/>
  <c r="AN126" i="2"/>
  <c r="BL126" i="2" s="1"/>
  <c r="AJ126" i="2"/>
  <c r="BH126" i="2" s="1"/>
  <c r="AF126" i="2"/>
  <c r="BD126" i="2" s="1"/>
  <c r="AB126" i="2"/>
  <c r="AZ126" i="2" s="1"/>
  <c r="X126" i="2"/>
  <c r="AV126" i="2" s="1"/>
  <c r="T126" i="2"/>
  <c r="AR126" i="2" s="1"/>
  <c r="AM126" i="2"/>
  <c r="BK126" i="2" s="1"/>
  <c r="AI126" i="2"/>
  <c r="BG126" i="2" s="1"/>
  <c r="AE126" i="2"/>
  <c r="BC126" i="2" s="1"/>
  <c r="AA126" i="2"/>
  <c r="AY126" i="2" s="1"/>
  <c r="W126" i="2"/>
  <c r="AU126" i="2" s="1"/>
  <c r="S126" i="2"/>
  <c r="Q137" i="2"/>
  <c r="AO108" i="2"/>
  <c r="BM108" i="2" s="1"/>
  <c r="AK108" i="2"/>
  <c r="BI108" i="2" s="1"/>
  <c r="AG108" i="2"/>
  <c r="BE108" i="2" s="1"/>
  <c r="AC108" i="2"/>
  <c r="BA108" i="2" s="1"/>
  <c r="Y108" i="2"/>
  <c r="AW108" i="2" s="1"/>
  <c r="U108" i="2"/>
  <c r="AS108" i="2" s="1"/>
  <c r="AN108" i="2"/>
  <c r="BL108" i="2" s="1"/>
  <c r="AJ108" i="2"/>
  <c r="BH108" i="2" s="1"/>
  <c r="AF108" i="2"/>
  <c r="BD108" i="2" s="1"/>
  <c r="AB108" i="2"/>
  <c r="AZ108" i="2" s="1"/>
  <c r="X108" i="2"/>
  <c r="AV108" i="2" s="1"/>
  <c r="T108" i="2"/>
  <c r="AR108" i="2" s="1"/>
  <c r="AM108" i="2"/>
  <c r="BK108" i="2" s="1"/>
  <c r="AI108" i="2"/>
  <c r="BG108" i="2" s="1"/>
  <c r="AE108" i="2"/>
  <c r="BC108" i="2" s="1"/>
  <c r="AA108" i="2"/>
  <c r="AY108" i="2" s="1"/>
  <c r="W108" i="2"/>
  <c r="AU108" i="2" s="1"/>
  <c r="S108" i="2"/>
  <c r="AQ108" i="2" s="1"/>
  <c r="AP108" i="2"/>
  <c r="BN108" i="2" s="1"/>
  <c r="AL108" i="2"/>
  <c r="AH108" i="2"/>
  <c r="BF108" i="2" s="1"/>
  <c r="AD108" i="2"/>
  <c r="BB108" i="2" s="1"/>
  <c r="Z108" i="2"/>
  <c r="AX108" i="2" s="1"/>
  <c r="V108" i="2"/>
  <c r="AT108" i="2" s="1"/>
  <c r="BT133" i="2"/>
  <c r="H133" i="2" s="1"/>
  <c r="N133" i="2" s="1"/>
  <c r="Q133" i="2" s="1"/>
  <c r="Q141" i="2"/>
  <c r="BS128" i="2"/>
  <c r="BU128" i="2" s="1"/>
  <c r="I128" i="2" s="1"/>
  <c r="O128" i="2" s="1"/>
  <c r="BT122" i="2"/>
  <c r="H122" i="2" s="1"/>
  <c r="N122" i="2" s="1"/>
  <c r="Q122" i="2" s="1"/>
  <c r="BV122" i="2"/>
  <c r="BT109" i="2"/>
  <c r="H109" i="2" s="1"/>
  <c r="N109" i="2" s="1"/>
  <c r="BV109" i="2"/>
  <c r="J109" i="2" s="1"/>
  <c r="P109" i="2" s="1"/>
  <c r="Q109" i="2" s="1"/>
  <c r="BT119" i="2"/>
  <c r="H119" i="2" s="1"/>
  <c r="N119" i="2" s="1"/>
  <c r="Q119" i="2" s="1"/>
  <c r="BT113" i="2"/>
  <c r="H113" i="2" s="1"/>
  <c r="N113" i="2" s="1"/>
  <c r="Q113" i="2" s="1"/>
  <c r="BS105" i="2"/>
  <c r="BU105" i="2" s="1"/>
  <c r="I105" i="2" s="1"/>
  <c r="O105" i="2" s="1"/>
  <c r="AP99" i="2"/>
  <c r="BN99" i="2" s="1"/>
  <c r="AL99" i="2"/>
  <c r="BJ99" i="2" s="1"/>
  <c r="AH99" i="2"/>
  <c r="BF99" i="2" s="1"/>
  <c r="AD99" i="2"/>
  <c r="BB99" i="2" s="1"/>
  <c r="Z99" i="2"/>
  <c r="AX99" i="2" s="1"/>
  <c r="V99" i="2"/>
  <c r="AT99" i="2" s="1"/>
  <c r="AO99" i="2"/>
  <c r="BM99" i="2" s="1"/>
  <c r="AK99" i="2"/>
  <c r="BI99" i="2" s="1"/>
  <c r="AG99" i="2"/>
  <c r="BE99" i="2" s="1"/>
  <c r="AC99" i="2"/>
  <c r="BA99" i="2" s="1"/>
  <c r="Y99" i="2"/>
  <c r="AW99" i="2" s="1"/>
  <c r="U99" i="2"/>
  <c r="AS99" i="2" s="1"/>
  <c r="AN99" i="2"/>
  <c r="BL99" i="2" s="1"/>
  <c r="AJ99" i="2"/>
  <c r="BH99" i="2" s="1"/>
  <c r="AF99" i="2"/>
  <c r="BD99" i="2" s="1"/>
  <c r="AB99" i="2"/>
  <c r="AZ99" i="2" s="1"/>
  <c r="X99" i="2"/>
  <c r="AV99" i="2" s="1"/>
  <c r="T99" i="2"/>
  <c r="AR99" i="2" s="1"/>
  <c r="AM99" i="2"/>
  <c r="BK99" i="2" s="1"/>
  <c r="AI99" i="2"/>
  <c r="BG99" i="2" s="1"/>
  <c r="AE99" i="2"/>
  <c r="BC99" i="2" s="1"/>
  <c r="AA99" i="2"/>
  <c r="AY99" i="2" s="1"/>
  <c r="W99" i="2"/>
  <c r="S99" i="2"/>
  <c r="AQ99" i="2" s="1"/>
  <c r="AP91" i="2"/>
  <c r="BN91" i="2" s="1"/>
  <c r="AL91" i="2"/>
  <c r="BJ91" i="2" s="1"/>
  <c r="AH91" i="2"/>
  <c r="BF91" i="2" s="1"/>
  <c r="AD91" i="2"/>
  <c r="BB91" i="2" s="1"/>
  <c r="Z91" i="2"/>
  <c r="AX91" i="2" s="1"/>
  <c r="V91" i="2"/>
  <c r="AT91" i="2" s="1"/>
  <c r="AO91" i="2"/>
  <c r="BM91" i="2" s="1"/>
  <c r="AK91" i="2"/>
  <c r="BI91" i="2" s="1"/>
  <c r="AG91" i="2"/>
  <c r="BE91" i="2" s="1"/>
  <c r="AC91" i="2"/>
  <c r="BA91" i="2" s="1"/>
  <c r="Y91" i="2"/>
  <c r="U91" i="2"/>
  <c r="AS91" i="2" s="1"/>
  <c r="AN91" i="2"/>
  <c r="BL91" i="2" s="1"/>
  <c r="AJ91" i="2"/>
  <c r="BH91" i="2" s="1"/>
  <c r="AF91" i="2"/>
  <c r="BD91" i="2" s="1"/>
  <c r="AB91" i="2"/>
  <c r="AZ91" i="2" s="1"/>
  <c r="X91" i="2"/>
  <c r="AV91" i="2" s="1"/>
  <c r="T91" i="2"/>
  <c r="AR91" i="2" s="1"/>
  <c r="AM91" i="2"/>
  <c r="BK91" i="2" s="1"/>
  <c r="AI91" i="2"/>
  <c r="BG91" i="2" s="1"/>
  <c r="AE91" i="2"/>
  <c r="BC91" i="2" s="1"/>
  <c r="AA91" i="2"/>
  <c r="AY91" i="2" s="1"/>
  <c r="W91" i="2"/>
  <c r="AU91" i="2" s="1"/>
  <c r="S91" i="2"/>
  <c r="AQ91" i="2" s="1"/>
  <c r="BT117" i="2"/>
  <c r="H117" i="2" s="1"/>
  <c r="N117" i="2" s="1"/>
  <c r="Q117" i="2" s="1"/>
  <c r="BT114" i="2"/>
  <c r="H114" i="2" s="1"/>
  <c r="N114" i="2" s="1"/>
  <c r="Q114" i="2" s="1"/>
  <c r="BT94" i="2"/>
  <c r="H94" i="2" s="1"/>
  <c r="N94" i="2" s="1"/>
  <c r="Q94" i="2" s="1"/>
  <c r="BT85" i="2"/>
  <c r="H85" i="2" s="1"/>
  <c r="N85" i="2" s="1"/>
  <c r="BV85" i="2"/>
  <c r="J85" i="2" s="1"/>
  <c r="P85" i="2" s="1"/>
  <c r="Q85" i="2" s="1"/>
  <c r="BV81" i="2"/>
  <c r="J81" i="2" s="1"/>
  <c r="P81" i="2" s="1"/>
  <c r="Q81" i="2" s="1"/>
  <c r="BT81" i="2"/>
  <c r="H81" i="2" s="1"/>
  <c r="N81" i="2" s="1"/>
  <c r="BV65" i="2"/>
  <c r="J65" i="2" s="1"/>
  <c r="P65" i="2" s="1"/>
  <c r="BT65" i="2"/>
  <c r="H65" i="2" s="1"/>
  <c r="N65" i="2" s="1"/>
  <c r="BT100" i="2"/>
  <c r="H100" i="2" s="1"/>
  <c r="N100" i="2" s="1"/>
  <c r="Q100" i="2" s="1"/>
  <c r="BT92" i="2"/>
  <c r="H92" i="2" s="1"/>
  <c r="N92" i="2" s="1"/>
  <c r="Q92" i="2" s="1"/>
  <c r="AM86" i="2"/>
  <c r="BK86" i="2" s="1"/>
  <c r="AI86" i="2"/>
  <c r="BG86" i="2" s="1"/>
  <c r="AE86" i="2"/>
  <c r="BC86" i="2" s="1"/>
  <c r="AA86" i="2"/>
  <c r="AY86" i="2" s="1"/>
  <c r="W86" i="2"/>
  <c r="AU86" i="2" s="1"/>
  <c r="S86" i="2"/>
  <c r="AQ86" i="2" s="1"/>
  <c r="AO86" i="2"/>
  <c r="BM86" i="2" s="1"/>
  <c r="AK86" i="2"/>
  <c r="AN86" i="2"/>
  <c r="BL86" i="2" s="1"/>
  <c r="AJ86" i="2"/>
  <c r="BH86" i="2" s="1"/>
  <c r="AF86" i="2"/>
  <c r="BD86" i="2" s="1"/>
  <c r="AB86" i="2"/>
  <c r="AZ86" i="2" s="1"/>
  <c r="X86" i="2"/>
  <c r="AV86" i="2" s="1"/>
  <c r="T86" i="2"/>
  <c r="AR86" i="2" s="1"/>
  <c r="AG86" i="2"/>
  <c r="BE86" i="2" s="1"/>
  <c r="Y86" i="2"/>
  <c r="AW86" i="2" s="1"/>
  <c r="AP86" i="2"/>
  <c r="BN86" i="2" s="1"/>
  <c r="AD86" i="2"/>
  <c r="BB86" i="2" s="1"/>
  <c r="V86" i="2"/>
  <c r="AT86" i="2" s="1"/>
  <c r="AL86" i="2"/>
  <c r="BJ86" i="2" s="1"/>
  <c r="AC86" i="2"/>
  <c r="BA86" i="2" s="1"/>
  <c r="U86" i="2"/>
  <c r="AS86" i="2" s="1"/>
  <c r="AH86" i="2"/>
  <c r="BF86" i="2" s="1"/>
  <c r="Z86" i="2"/>
  <c r="AX86" i="2" s="1"/>
  <c r="AP75" i="2"/>
  <c r="BN75" i="2" s="1"/>
  <c r="AL75" i="2"/>
  <c r="BJ75" i="2" s="1"/>
  <c r="AH75" i="2"/>
  <c r="BF75" i="2" s="1"/>
  <c r="AD75" i="2"/>
  <c r="BB75" i="2" s="1"/>
  <c r="Z75" i="2"/>
  <c r="AX75" i="2" s="1"/>
  <c r="V75" i="2"/>
  <c r="AT75" i="2" s="1"/>
  <c r="AO75" i="2"/>
  <c r="BM75" i="2" s="1"/>
  <c r="AK75" i="2"/>
  <c r="BI75" i="2" s="1"/>
  <c r="AG75" i="2"/>
  <c r="BE75" i="2" s="1"/>
  <c r="AC75" i="2"/>
  <c r="BA75" i="2" s="1"/>
  <c r="Y75" i="2"/>
  <c r="U75" i="2"/>
  <c r="AS75" i="2" s="1"/>
  <c r="AN75" i="2"/>
  <c r="BL75" i="2" s="1"/>
  <c r="AJ75" i="2"/>
  <c r="BH75" i="2" s="1"/>
  <c r="AF75" i="2"/>
  <c r="BD75" i="2" s="1"/>
  <c r="AB75" i="2"/>
  <c r="AZ75" i="2" s="1"/>
  <c r="X75" i="2"/>
  <c r="AV75" i="2" s="1"/>
  <c r="T75" i="2"/>
  <c r="AR75" i="2" s="1"/>
  <c r="AM75" i="2"/>
  <c r="BK75" i="2" s="1"/>
  <c r="AI75" i="2"/>
  <c r="BG75" i="2" s="1"/>
  <c r="AE75" i="2"/>
  <c r="BC75" i="2" s="1"/>
  <c r="AA75" i="2"/>
  <c r="AY75" i="2" s="1"/>
  <c r="W75" i="2"/>
  <c r="AU75" i="2" s="1"/>
  <c r="S75" i="2"/>
  <c r="AQ75" i="2" s="1"/>
  <c r="AM80" i="2"/>
  <c r="BK80" i="2" s="1"/>
  <c r="AI80" i="2"/>
  <c r="BG80" i="2" s="1"/>
  <c r="AE80" i="2"/>
  <c r="BC80" i="2" s="1"/>
  <c r="AA80" i="2"/>
  <c r="AY80" i="2" s="1"/>
  <c r="W80" i="2"/>
  <c r="AU80" i="2" s="1"/>
  <c r="S80" i="2"/>
  <c r="AP80" i="2"/>
  <c r="BN80" i="2" s="1"/>
  <c r="AL80" i="2"/>
  <c r="BJ80" i="2" s="1"/>
  <c r="AH80" i="2"/>
  <c r="BF80" i="2" s="1"/>
  <c r="AD80" i="2"/>
  <c r="BB80" i="2" s="1"/>
  <c r="Z80" i="2"/>
  <c r="AX80" i="2" s="1"/>
  <c r="V80" i="2"/>
  <c r="AT80" i="2" s="1"/>
  <c r="AO80" i="2"/>
  <c r="BM80" i="2" s="1"/>
  <c r="AK80" i="2"/>
  <c r="BI80" i="2" s="1"/>
  <c r="AG80" i="2"/>
  <c r="BE80" i="2" s="1"/>
  <c r="AC80" i="2"/>
  <c r="BA80" i="2" s="1"/>
  <c r="Y80" i="2"/>
  <c r="AW80" i="2" s="1"/>
  <c r="U80" i="2"/>
  <c r="AS80" i="2" s="1"/>
  <c r="AN80" i="2"/>
  <c r="BL80" i="2" s="1"/>
  <c r="AJ80" i="2"/>
  <c r="BH80" i="2" s="1"/>
  <c r="AF80" i="2"/>
  <c r="BD80" i="2" s="1"/>
  <c r="AB80" i="2"/>
  <c r="AZ80" i="2" s="1"/>
  <c r="X80" i="2"/>
  <c r="AV80" i="2" s="1"/>
  <c r="T80" i="2"/>
  <c r="AR80" i="2" s="1"/>
  <c r="BU72" i="2"/>
  <c r="I72" i="2" s="1"/>
  <c r="O72" i="2" s="1"/>
  <c r="BT72" i="2"/>
  <c r="H72" i="2" s="1"/>
  <c r="N72" i="2" s="1"/>
  <c r="BS63" i="2"/>
  <c r="BU63" i="2" s="1"/>
  <c r="I63" i="2" s="1"/>
  <c r="O63" i="2" s="1"/>
  <c r="BV45" i="2"/>
  <c r="J45" i="2" s="1"/>
  <c r="P45" i="2" s="1"/>
  <c r="BT45" i="2"/>
  <c r="H45" i="2" s="1"/>
  <c r="N45" i="2" s="1"/>
  <c r="BV37" i="2"/>
  <c r="J37" i="2" s="1"/>
  <c r="P37" i="2" s="1"/>
  <c r="BT37" i="2"/>
  <c r="H37" i="2" s="1"/>
  <c r="N37" i="2" s="1"/>
  <c r="BV27" i="2"/>
  <c r="J27" i="2" s="1"/>
  <c r="P27" i="2" s="1"/>
  <c r="BT27" i="2"/>
  <c r="H27" i="2" s="1"/>
  <c r="N27" i="2" s="1"/>
  <c r="BS77" i="2"/>
  <c r="BU77" i="2" s="1"/>
  <c r="I77" i="2" s="1"/>
  <c r="O77" i="2" s="1"/>
  <c r="AM66" i="2"/>
  <c r="BK66" i="2" s="1"/>
  <c r="AI66" i="2"/>
  <c r="BG66" i="2" s="1"/>
  <c r="AE66" i="2"/>
  <c r="AA66" i="2"/>
  <c r="AY66" i="2" s="1"/>
  <c r="W66" i="2"/>
  <c r="AU66" i="2" s="1"/>
  <c r="S66" i="2"/>
  <c r="AQ66" i="2" s="1"/>
  <c r="AP66" i="2"/>
  <c r="BN66" i="2" s="1"/>
  <c r="AL66" i="2"/>
  <c r="BJ66" i="2" s="1"/>
  <c r="AH66" i="2"/>
  <c r="BF66" i="2" s="1"/>
  <c r="AD66" i="2"/>
  <c r="BB66" i="2" s="1"/>
  <c r="Z66" i="2"/>
  <c r="AX66" i="2" s="1"/>
  <c r="V66" i="2"/>
  <c r="AT66" i="2" s="1"/>
  <c r="AO66" i="2"/>
  <c r="BM66" i="2" s="1"/>
  <c r="AK66" i="2"/>
  <c r="BI66" i="2" s="1"/>
  <c r="AG66" i="2"/>
  <c r="BE66" i="2" s="1"/>
  <c r="AC66" i="2"/>
  <c r="BA66" i="2" s="1"/>
  <c r="Y66" i="2"/>
  <c r="AW66" i="2" s="1"/>
  <c r="U66" i="2"/>
  <c r="AS66" i="2" s="1"/>
  <c r="AN66" i="2"/>
  <c r="BL66" i="2" s="1"/>
  <c r="AJ66" i="2"/>
  <c r="BH66" i="2" s="1"/>
  <c r="AF66" i="2"/>
  <c r="BD66" i="2" s="1"/>
  <c r="AB66" i="2"/>
  <c r="AZ66" i="2" s="1"/>
  <c r="X66" i="2"/>
  <c r="AV66" i="2" s="1"/>
  <c r="T66" i="2"/>
  <c r="AR66" i="2" s="1"/>
  <c r="BS62" i="2"/>
  <c r="BU62" i="2" s="1"/>
  <c r="I62" i="2" s="1"/>
  <c r="O62" i="2" s="1"/>
  <c r="BV52" i="2"/>
  <c r="J52" i="2" s="1"/>
  <c r="P52" i="2" s="1"/>
  <c r="BV36" i="2"/>
  <c r="J36" i="2" s="1"/>
  <c r="P36" i="2" s="1"/>
  <c r="BV28" i="2"/>
  <c r="J28" i="2" s="1"/>
  <c r="P28" i="2" s="1"/>
  <c r="BT22" i="2"/>
  <c r="H22" i="2" s="1"/>
  <c r="N22" i="2" s="1"/>
  <c r="BV22" i="2"/>
  <c r="J22" i="2" s="1"/>
  <c r="P22" i="2" s="1"/>
  <c r="Q22" i="2" s="1"/>
  <c r="AO55" i="2"/>
  <c r="BM55" i="2" s="1"/>
  <c r="AK55" i="2"/>
  <c r="BI55" i="2" s="1"/>
  <c r="AG55" i="2"/>
  <c r="BE55" i="2" s="1"/>
  <c r="AC55" i="2"/>
  <c r="BA55" i="2" s="1"/>
  <c r="Y55" i="2"/>
  <c r="AW55" i="2" s="1"/>
  <c r="U55" i="2"/>
  <c r="AS55" i="2" s="1"/>
  <c r="AN55" i="2"/>
  <c r="BL55" i="2" s="1"/>
  <c r="AJ55" i="2"/>
  <c r="BH55" i="2" s="1"/>
  <c r="AF55" i="2"/>
  <c r="BD55" i="2" s="1"/>
  <c r="AB55" i="2"/>
  <c r="AZ55" i="2" s="1"/>
  <c r="X55" i="2"/>
  <c r="AV55" i="2" s="1"/>
  <c r="T55" i="2"/>
  <c r="AR55" i="2" s="1"/>
  <c r="AM55" i="2"/>
  <c r="BK55" i="2" s="1"/>
  <c r="AI55" i="2"/>
  <c r="BG55" i="2" s="1"/>
  <c r="AE55" i="2"/>
  <c r="BC55" i="2" s="1"/>
  <c r="AA55" i="2"/>
  <c r="AY55" i="2" s="1"/>
  <c r="W55" i="2"/>
  <c r="AU55" i="2" s="1"/>
  <c r="S55" i="2"/>
  <c r="AP55" i="2"/>
  <c r="BN55" i="2" s="1"/>
  <c r="AL55" i="2"/>
  <c r="BJ55" i="2" s="1"/>
  <c r="AH55" i="2"/>
  <c r="BF55" i="2" s="1"/>
  <c r="AD55" i="2"/>
  <c r="BB55" i="2" s="1"/>
  <c r="Z55" i="2"/>
  <c r="AX55" i="2" s="1"/>
  <c r="V55" i="2"/>
  <c r="AT55" i="2" s="1"/>
  <c r="BS49" i="2"/>
  <c r="BU49" i="2" s="1"/>
  <c r="I49" i="2" s="1"/>
  <c r="O49" i="2" s="1"/>
  <c r="BS41" i="2"/>
  <c r="BU41" i="2" s="1"/>
  <c r="I41" i="2" s="1"/>
  <c r="O41" i="2" s="1"/>
  <c r="BS29" i="2"/>
  <c r="BU29" i="2" s="1"/>
  <c r="I29" i="2" s="1"/>
  <c r="O29" i="2" s="1"/>
  <c r="BS16" i="2"/>
  <c r="BU16" i="2" s="1"/>
  <c r="I16" i="2" s="1"/>
  <c r="O16" i="2" s="1"/>
  <c r="BS52" i="2"/>
  <c r="BU52" i="2" s="1"/>
  <c r="I52" i="2" s="1"/>
  <c r="O52" i="2" s="1"/>
  <c r="Q44" i="2"/>
  <c r="BS36" i="2"/>
  <c r="BU36" i="2" s="1"/>
  <c r="I36" i="2" s="1"/>
  <c r="O36" i="2" s="1"/>
  <c r="BS28" i="2"/>
  <c r="BU28" i="2" s="1"/>
  <c r="I28" i="2" s="1"/>
  <c r="O28" i="2" s="1"/>
  <c r="Q21" i="2"/>
  <c r="BS9" i="2"/>
  <c r="BU9" i="2" s="1"/>
  <c r="I9" i="2" s="1"/>
  <c r="O9" i="2" s="1"/>
  <c r="BS11" i="2"/>
  <c r="BU11" i="2" s="1"/>
  <c r="I11" i="2" s="1"/>
  <c r="O11" i="2" s="1"/>
  <c r="Q4" i="4" l="1"/>
  <c r="R4" i="4" s="1"/>
  <c r="AP114" i="2"/>
  <c r="BN114" i="2" s="1"/>
  <c r="AL114" i="2"/>
  <c r="BJ114" i="2" s="1"/>
  <c r="AH114" i="2"/>
  <c r="BF114" i="2" s="1"/>
  <c r="AD114" i="2"/>
  <c r="BB114" i="2" s="1"/>
  <c r="Z114" i="2"/>
  <c r="AX114" i="2" s="1"/>
  <c r="V114" i="2"/>
  <c r="AT114" i="2" s="1"/>
  <c r="AO114" i="2"/>
  <c r="BM114" i="2" s="1"/>
  <c r="AK114" i="2"/>
  <c r="BI114" i="2" s="1"/>
  <c r="AG114" i="2"/>
  <c r="BE114" i="2" s="1"/>
  <c r="AC114" i="2"/>
  <c r="BA114" i="2" s="1"/>
  <c r="Y114" i="2"/>
  <c r="U114" i="2"/>
  <c r="AS114" i="2" s="1"/>
  <c r="AN114" i="2"/>
  <c r="BL114" i="2" s="1"/>
  <c r="AJ114" i="2"/>
  <c r="BH114" i="2" s="1"/>
  <c r="AF114" i="2"/>
  <c r="BD114" i="2" s="1"/>
  <c r="AB114" i="2"/>
  <c r="AZ114" i="2" s="1"/>
  <c r="X114" i="2"/>
  <c r="AV114" i="2" s="1"/>
  <c r="T114" i="2"/>
  <c r="AR114" i="2" s="1"/>
  <c r="AM114" i="2"/>
  <c r="BK114" i="2" s="1"/>
  <c r="AI114" i="2"/>
  <c r="BG114" i="2" s="1"/>
  <c r="AE114" i="2"/>
  <c r="BC114" i="2" s="1"/>
  <c r="AA114" i="2"/>
  <c r="AY114" i="2" s="1"/>
  <c r="W114" i="2"/>
  <c r="AU114" i="2" s="1"/>
  <c r="S114" i="2"/>
  <c r="AQ114" i="2" s="1"/>
  <c r="AM122" i="2"/>
  <c r="BK122" i="2" s="1"/>
  <c r="AI122" i="2"/>
  <c r="BG122" i="2" s="1"/>
  <c r="AE122" i="2"/>
  <c r="BC122" i="2" s="1"/>
  <c r="AA122" i="2"/>
  <c r="AY122" i="2" s="1"/>
  <c r="W122" i="2"/>
  <c r="AU122" i="2" s="1"/>
  <c r="S122" i="2"/>
  <c r="AQ122" i="2" s="1"/>
  <c r="AP122" i="2"/>
  <c r="BN122" i="2" s="1"/>
  <c r="AL122" i="2"/>
  <c r="BJ122" i="2" s="1"/>
  <c r="AH122" i="2"/>
  <c r="BF122" i="2" s="1"/>
  <c r="AD122" i="2"/>
  <c r="BB122" i="2" s="1"/>
  <c r="Z122" i="2"/>
  <c r="AX122" i="2" s="1"/>
  <c r="V122" i="2"/>
  <c r="AT122" i="2" s="1"/>
  <c r="AO122" i="2"/>
  <c r="BM122" i="2" s="1"/>
  <c r="AK122" i="2"/>
  <c r="BI122" i="2" s="1"/>
  <c r="AG122" i="2"/>
  <c r="BE122" i="2" s="1"/>
  <c r="AC122" i="2"/>
  <c r="BA122" i="2" s="1"/>
  <c r="Y122" i="2"/>
  <c r="AW122" i="2" s="1"/>
  <c r="U122" i="2"/>
  <c r="AS122" i="2" s="1"/>
  <c r="AN122" i="2"/>
  <c r="BL122" i="2" s="1"/>
  <c r="AJ122" i="2"/>
  <c r="BH122" i="2" s="1"/>
  <c r="AF122" i="2"/>
  <c r="AB122" i="2"/>
  <c r="AZ122" i="2" s="1"/>
  <c r="X122" i="2"/>
  <c r="AV122" i="2" s="1"/>
  <c r="T122" i="2"/>
  <c r="AR122" i="2" s="1"/>
  <c r="AN117" i="2"/>
  <c r="BL117" i="2" s="1"/>
  <c r="AJ117" i="2"/>
  <c r="BH117" i="2" s="1"/>
  <c r="AF117" i="2"/>
  <c r="BD117" i="2" s="1"/>
  <c r="AB117" i="2"/>
  <c r="AZ117" i="2" s="1"/>
  <c r="X117" i="2"/>
  <c r="AV117" i="2" s="1"/>
  <c r="T117" i="2"/>
  <c r="AR117" i="2" s="1"/>
  <c r="AM117" i="2"/>
  <c r="BK117" i="2" s="1"/>
  <c r="AI117" i="2"/>
  <c r="BG117" i="2" s="1"/>
  <c r="AE117" i="2"/>
  <c r="BC117" i="2" s="1"/>
  <c r="AA117" i="2"/>
  <c r="AY117" i="2" s="1"/>
  <c r="W117" i="2"/>
  <c r="AU117" i="2" s="1"/>
  <c r="S117" i="2"/>
  <c r="AP117" i="2"/>
  <c r="BN117" i="2" s="1"/>
  <c r="AL117" i="2"/>
  <c r="BJ117" i="2" s="1"/>
  <c r="AH117" i="2"/>
  <c r="BF117" i="2" s="1"/>
  <c r="AD117" i="2"/>
  <c r="BB117" i="2" s="1"/>
  <c r="Z117" i="2"/>
  <c r="AX117" i="2" s="1"/>
  <c r="V117" i="2"/>
  <c r="AT117" i="2" s="1"/>
  <c r="AO117" i="2"/>
  <c r="BM117" i="2" s="1"/>
  <c r="AK117" i="2"/>
  <c r="BI117" i="2" s="1"/>
  <c r="AG117" i="2"/>
  <c r="BE117" i="2" s="1"/>
  <c r="AC117" i="2"/>
  <c r="BA117" i="2" s="1"/>
  <c r="Y117" i="2"/>
  <c r="AW117" i="2" s="1"/>
  <c r="U117" i="2"/>
  <c r="AS117" i="2" s="1"/>
  <c r="AP146" i="2"/>
  <c r="BN146" i="2" s="1"/>
  <c r="AL146" i="2"/>
  <c r="BJ146" i="2" s="1"/>
  <c r="AH146" i="2"/>
  <c r="BF146" i="2" s="1"/>
  <c r="AD146" i="2"/>
  <c r="BB146" i="2" s="1"/>
  <c r="Z146" i="2"/>
  <c r="AX146" i="2" s="1"/>
  <c r="V146" i="2"/>
  <c r="AT146" i="2" s="1"/>
  <c r="AO146" i="2"/>
  <c r="BM146" i="2" s="1"/>
  <c r="AK146" i="2"/>
  <c r="BI146" i="2" s="1"/>
  <c r="AG146" i="2"/>
  <c r="BE146" i="2" s="1"/>
  <c r="AC146" i="2"/>
  <c r="BA146" i="2" s="1"/>
  <c r="Y146" i="2"/>
  <c r="AW146" i="2" s="1"/>
  <c r="U146" i="2"/>
  <c r="AS146" i="2" s="1"/>
  <c r="AN146" i="2"/>
  <c r="BL146" i="2" s="1"/>
  <c r="AJ146" i="2"/>
  <c r="BH146" i="2" s="1"/>
  <c r="AF146" i="2"/>
  <c r="AB146" i="2"/>
  <c r="AZ146" i="2" s="1"/>
  <c r="X146" i="2"/>
  <c r="AV146" i="2" s="1"/>
  <c r="T146" i="2"/>
  <c r="AR146" i="2" s="1"/>
  <c r="AM146" i="2"/>
  <c r="BK146" i="2" s="1"/>
  <c r="AI146" i="2"/>
  <c r="BG146" i="2" s="1"/>
  <c r="AE146" i="2"/>
  <c r="BC146" i="2" s="1"/>
  <c r="AA146" i="2"/>
  <c r="AY146" i="2" s="1"/>
  <c r="W146" i="2"/>
  <c r="AU146" i="2" s="1"/>
  <c r="S146" i="2"/>
  <c r="AQ146" i="2" s="1"/>
  <c r="AN143" i="2"/>
  <c r="BL143" i="2" s="1"/>
  <c r="AJ143" i="2"/>
  <c r="BH143" i="2" s="1"/>
  <c r="AF143" i="2"/>
  <c r="BD143" i="2" s="1"/>
  <c r="AB143" i="2"/>
  <c r="AZ143" i="2" s="1"/>
  <c r="X143" i="2"/>
  <c r="AV143" i="2" s="1"/>
  <c r="T143" i="2"/>
  <c r="AR143" i="2" s="1"/>
  <c r="AM143" i="2"/>
  <c r="BK143" i="2" s="1"/>
  <c r="AI143" i="2"/>
  <c r="BG143" i="2" s="1"/>
  <c r="AE143" i="2"/>
  <c r="BC143" i="2" s="1"/>
  <c r="AA143" i="2"/>
  <c r="AY143" i="2" s="1"/>
  <c r="W143" i="2"/>
  <c r="AU143" i="2" s="1"/>
  <c r="S143" i="2"/>
  <c r="AQ143" i="2" s="1"/>
  <c r="AP143" i="2"/>
  <c r="BN143" i="2" s="1"/>
  <c r="AL143" i="2"/>
  <c r="BJ143" i="2" s="1"/>
  <c r="AH143" i="2"/>
  <c r="BF143" i="2" s="1"/>
  <c r="AD143" i="2"/>
  <c r="BB143" i="2" s="1"/>
  <c r="Z143" i="2"/>
  <c r="AX143" i="2" s="1"/>
  <c r="V143" i="2"/>
  <c r="AT143" i="2" s="1"/>
  <c r="AO143" i="2"/>
  <c r="BM143" i="2" s="1"/>
  <c r="AK143" i="2"/>
  <c r="AG143" i="2"/>
  <c r="BE143" i="2" s="1"/>
  <c r="AC143" i="2"/>
  <c r="BA143" i="2" s="1"/>
  <c r="Y143" i="2"/>
  <c r="AW143" i="2" s="1"/>
  <c r="U143" i="2"/>
  <c r="AS143" i="2" s="1"/>
  <c r="AN92" i="2"/>
  <c r="BL92" i="2" s="1"/>
  <c r="AJ92" i="2"/>
  <c r="BH92" i="2" s="1"/>
  <c r="AF92" i="2"/>
  <c r="BD92" i="2" s="1"/>
  <c r="AB92" i="2"/>
  <c r="AZ92" i="2" s="1"/>
  <c r="X92" i="2"/>
  <c r="AV92" i="2" s="1"/>
  <c r="T92" i="2"/>
  <c r="AR92" i="2" s="1"/>
  <c r="AM92" i="2"/>
  <c r="BK92" i="2" s="1"/>
  <c r="AI92" i="2"/>
  <c r="BG92" i="2" s="1"/>
  <c r="AE92" i="2"/>
  <c r="BC92" i="2" s="1"/>
  <c r="AA92" i="2"/>
  <c r="AY92" i="2" s="1"/>
  <c r="W92" i="2"/>
  <c r="AU92" i="2" s="1"/>
  <c r="S92" i="2"/>
  <c r="AQ92" i="2" s="1"/>
  <c r="AP92" i="2"/>
  <c r="BN92" i="2" s="1"/>
  <c r="AL92" i="2"/>
  <c r="BJ92" i="2" s="1"/>
  <c r="AH92" i="2"/>
  <c r="BF92" i="2" s="1"/>
  <c r="AD92" i="2"/>
  <c r="BB92" i="2" s="1"/>
  <c r="Z92" i="2"/>
  <c r="AX92" i="2" s="1"/>
  <c r="V92" i="2"/>
  <c r="AT92" i="2" s="1"/>
  <c r="AO92" i="2"/>
  <c r="BM92" i="2" s="1"/>
  <c r="AK92" i="2"/>
  <c r="AG92" i="2"/>
  <c r="BE92" i="2" s="1"/>
  <c r="AC92" i="2"/>
  <c r="BA92" i="2" s="1"/>
  <c r="Y92" i="2"/>
  <c r="AW92" i="2" s="1"/>
  <c r="U92" i="2"/>
  <c r="AS92" i="2" s="1"/>
  <c r="AN94" i="2"/>
  <c r="BL94" i="2" s="1"/>
  <c r="AJ94" i="2"/>
  <c r="BH94" i="2" s="1"/>
  <c r="AF94" i="2"/>
  <c r="BD94" i="2" s="1"/>
  <c r="AB94" i="2"/>
  <c r="AZ94" i="2" s="1"/>
  <c r="X94" i="2"/>
  <c r="AV94" i="2" s="1"/>
  <c r="T94" i="2"/>
  <c r="AR94" i="2" s="1"/>
  <c r="AM94" i="2"/>
  <c r="BK94" i="2" s="1"/>
  <c r="AI94" i="2"/>
  <c r="BG94" i="2" s="1"/>
  <c r="AE94" i="2"/>
  <c r="BC94" i="2" s="1"/>
  <c r="AA94" i="2"/>
  <c r="AY94" i="2" s="1"/>
  <c r="W94" i="2"/>
  <c r="AU94" i="2" s="1"/>
  <c r="S94" i="2"/>
  <c r="AQ94" i="2" s="1"/>
  <c r="AP94" i="2"/>
  <c r="BN94" i="2" s="1"/>
  <c r="AL94" i="2"/>
  <c r="AH94" i="2"/>
  <c r="BF94" i="2" s="1"/>
  <c r="AD94" i="2"/>
  <c r="BB94" i="2" s="1"/>
  <c r="Z94" i="2"/>
  <c r="AX94" i="2" s="1"/>
  <c r="V94" i="2"/>
  <c r="AT94" i="2" s="1"/>
  <c r="AO94" i="2"/>
  <c r="BM94" i="2" s="1"/>
  <c r="AK94" i="2"/>
  <c r="BI94" i="2" s="1"/>
  <c r="AG94" i="2"/>
  <c r="BE94" i="2" s="1"/>
  <c r="AC94" i="2"/>
  <c r="BA94" i="2" s="1"/>
  <c r="Y94" i="2"/>
  <c r="AW94" i="2" s="1"/>
  <c r="U94" i="2"/>
  <c r="AS94" i="2" s="1"/>
  <c r="AN113" i="2"/>
  <c r="BL113" i="2" s="1"/>
  <c r="AJ113" i="2"/>
  <c r="BH113" i="2" s="1"/>
  <c r="AF113" i="2"/>
  <c r="AB113" i="2"/>
  <c r="AZ113" i="2" s="1"/>
  <c r="X113" i="2"/>
  <c r="AV113" i="2" s="1"/>
  <c r="T113" i="2"/>
  <c r="AR113" i="2" s="1"/>
  <c r="AM113" i="2"/>
  <c r="BK113" i="2" s="1"/>
  <c r="AI113" i="2"/>
  <c r="BG113" i="2" s="1"/>
  <c r="AE113" i="2"/>
  <c r="BC113" i="2" s="1"/>
  <c r="AA113" i="2"/>
  <c r="AY113" i="2" s="1"/>
  <c r="W113" i="2"/>
  <c r="AU113" i="2" s="1"/>
  <c r="S113" i="2"/>
  <c r="AQ113" i="2" s="1"/>
  <c r="AP113" i="2"/>
  <c r="BN113" i="2" s="1"/>
  <c r="AL113" i="2"/>
  <c r="BJ113" i="2" s="1"/>
  <c r="AH113" i="2"/>
  <c r="BF113" i="2" s="1"/>
  <c r="AD113" i="2"/>
  <c r="BB113" i="2" s="1"/>
  <c r="Z113" i="2"/>
  <c r="AX113" i="2" s="1"/>
  <c r="V113" i="2"/>
  <c r="AT113" i="2" s="1"/>
  <c r="AO113" i="2"/>
  <c r="BM113" i="2" s="1"/>
  <c r="AK113" i="2"/>
  <c r="BI113" i="2" s="1"/>
  <c r="AG113" i="2"/>
  <c r="BE113" i="2" s="1"/>
  <c r="AC113" i="2"/>
  <c r="BA113" i="2" s="1"/>
  <c r="Y113" i="2"/>
  <c r="AW113" i="2" s="1"/>
  <c r="U113" i="2"/>
  <c r="AS113" i="2" s="1"/>
  <c r="AN133" i="2"/>
  <c r="BL133" i="2" s="1"/>
  <c r="AJ133" i="2"/>
  <c r="BH133" i="2" s="1"/>
  <c r="AF133" i="2"/>
  <c r="BD133" i="2" s="1"/>
  <c r="AB133" i="2"/>
  <c r="AZ133" i="2" s="1"/>
  <c r="X133" i="2"/>
  <c r="AV133" i="2" s="1"/>
  <c r="T133" i="2"/>
  <c r="AR133" i="2" s="1"/>
  <c r="AM133" i="2"/>
  <c r="BK133" i="2" s="1"/>
  <c r="AI133" i="2"/>
  <c r="BG133" i="2" s="1"/>
  <c r="AE133" i="2"/>
  <c r="BC133" i="2" s="1"/>
  <c r="AA133" i="2"/>
  <c r="AY133" i="2" s="1"/>
  <c r="W133" i="2"/>
  <c r="AU133" i="2" s="1"/>
  <c r="S133" i="2"/>
  <c r="AQ133" i="2" s="1"/>
  <c r="AP133" i="2"/>
  <c r="BN133" i="2" s="1"/>
  <c r="AL133" i="2"/>
  <c r="BJ133" i="2" s="1"/>
  <c r="AH133" i="2"/>
  <c r="BF133" i="2" s="1"/>
  <c r="AD133" i="2"/>
  <c r="BB133" i="2" s="1"/>
  <c r="Z133" i="2"/>
  <c r="AX133" i="2" s="1"/>
  <c r="V133" i="2"/>
  <c r="AT133" i="2" s="1"/>
  <c r="AO133" i="2"/>
  <c r="BM133" i="2" s="1"/>
  <c r="AK133" i="2"/>
  <c r="BI133" i="2" s="1"/>
  <c r="AG133" i="2"/>
  <c r="BE133" i="2" s="1"/>
  <c r="AC133" i="2"/>
  <c r="BA133" i="2" s="1"/>
  <c r="Y133" i="2"/>
  <c r="U133" i="2"/>
  <c r="AS133" i="2" s="1"/>
  <c r="AN88" i="2"/>
  <c r="BL88" i="2" s="1"/>
  <c r="AJ88" i="2"/>
  <c r="BH88" i="2" s="1"/>
  <c r="AF88" i="2"/>
  <c r="BD88" i="2" s="1"/>
  <c r="AB88" i="2"/>
  <c r="AZ88" i="2" s="1"/>
  <c r="X88" i="2"/>
  <c r="AV88" i="2" s="1"/>
  <c r="T88" i="2"/>
  <c r="AR88" i="2" s="1"/>
  <c r="AM88" i="2"/>
  <c r="BK88" i="2" s="1"/>
  <c r="AI88" i="2"/>
  <c r="BG88" i="2" s="1"/>
  <c r="AE88" i="2"/>
  <c r="BC88" i="2" s="1"/>
  <c r="AA88" i="2"/>
  <c r="AY88" i="2" s="1"/>
  <c r="W88" i="2"/>
  <c r="AU88" i="2" s="1"/>
  <c r="S88" i="2"/>
  <c r="AQ88" i="2" s="1"/>
  <c r="AP88" i="2"/>
  <c r="BN88" i="2" s="1"/>
  <c r="AL88" i="2"/>
  <c r="BJ88" i="2" s="1"/>
  <c r="AH88" i="2"/>
  <c r="BF88" i="2" s="1"/>
  <c r="AD88" i="2"/>
  <c r="BB88" i="2" s="1"/>
  <c r="Z88" i="2"/>
  <c r="AX88" i="2" s="1"/>
  <c r="V88" i="2"/>
  <c r="AT88" i="2" s="1"/>
  <c r="AO88" i="2"/>
  <c r="BM88" i="2" s="1"/>
  <c r="AK88" i="2"/>
  <c r="BI88" i="2" s="1"/>
  <c r="AG88" i="2"/>
  <c r="BE88" i="2" s="1"/>
  <c r="AC88" i="2"/>
  <c r="BA88" i="2" s="1"/>
  <c r="Y88" i="2"/>
  <c r="U88" i="2"/>
  <c r="AS88" i="2" s="1"/>
  <c r="AM166" i="2"/>
  <c r="BK166" i="2" s="1"/>
  <c r="AI166" i="2"/>
  <c r="BG166" i="2" s="1"/>
  <c r="AE166" i="2"/>
  <c r="BC166" i="2" s="1"/>
  <c r="AA166" i="2"/>
  <c r="AY166" i="2" s="1"/>
  <c r="W166" i="2"/>
  <c r="AU166" i="2" s="1"/>
  <c r="S166" i="2"/>
  <c r="AQ166" i="2" s="1"/>
  <c r="AP166" i="2"/>
  <c r="BN166" i="2" s="1"/>
  <c r="AL166" i="2"/>
  <c r="BJ166" i="2" s="1"/>
  <c r="AH166" i="2"/>
  <c r="BF166" i="2" s="1"/>
  <c r="AD166" i="2"/>
  <c r="BB166" i="2" s="1"/>
  <c r="Z166" i="2"/>
  <c r="AX166" i="2" s="1"/>
  <c r="V166" i="2"/>
  <c r="AT166" i="2" s="1"/>
  <c r="AJ166" i="2"/>
  <c r="BH166" i="2" s="1"/>
  <c r="AB166" i="2"/>
  <c r="AZ166" i="2" s="1"/>
  <c r="T166" i="2"/>
  <c r="AR166" i="2" s="1"/>
  <c r="AO166" i="2"/>
  <c r="BM166" i="2" s="1"/>
  <c r="AG166" i="2"/>
  <c r="BE166" i="2" s="1"/>
  <c r="Y166" i="2"/>
  <c r="AW166" i="2" s="1"/>
  <c r="AN166" i="2"/>
  <c r="BL166" i="2" s="1"/>
  <c r="AF166" i="2"/>
  <c r="BD166" i="2" s="1"/>
  <c r="X166" i="2"/>
  <c r="AV166" i="2" s="1"/>
  <c r="AK166" i="2"/>
  <c r="AC166" i="2"/>
  <c r="BA166" i="2" s="1"/>
  <c r="U166" i="2"/>
  <c r="AS166" i="2" s="1"/>
  <c r="AN135" i="2"/>
  <c r="BL135" i="2" s="1"/>
  <c r="AJ135" i="2"/>
  <c r="BH135" i="2" s="1"/>
  <c r="AF135" i="2"/>
  <c r="BD135" i="2" s="1"/>
  <c r="AB135" i="2"/>
  <c r="AZ135" i="2" s="1"/>
  <c r="X135" i="2"/>
  <c r="AV135" i="2" s="1"/>
  <c r="T135" i="2"/>
  <c r="AR135" i="2" s="1"/>
  <c r="AM135" i="2"/>
  <c r="BK135" i="2" s="1"/>
  <c r="AI135" i="2"/>
  <c r="BG135" i="2" s="1"/>
  <c r="AE135" i="2"/>
  <c r="BC135" i="2" s="1"/>
  <c r="AA135" i="2"/>
  <c r="AY135" i="2" s="1"/>
  <c r="W135" i="2"/>
  <c r="AU135" i="2" s="1"/>
  <c r="S135" i="2"/>
  <c r="AP135" i="2"/>
  <c r="BN135" i="2" s="1"/>
  <c r="AL135" i="2"/>
  <c r="BJ135" i="2" s="1"/>
  <c r="AH135" i="2"/>
  <c r="BF135" i="2" s="1"/>
  <c r="AD135" i="2"/>
  <c r="BB135" i="2" s="1"/>
  <c r="Z135" i="2"/>
  <c r="AX135" i="2" s="1"/>
  <c r="V135" i="2"/>
  <c r="AT135" i="2" s="1"/>
  <c r="AO135" i="2"/>
  <c r="BM135" i="2" s="1"/>
  <c r="AK135" i="2"/>
  <c r="BI135" i="2" s="1"/>
  <c r="AG135" i="2"/>
  <c r="BE135" i="2" s="1"/>
  <c r="AC135" i="2"/>
  <c r="BA135" i="2" s="1"/>
  <c r="Y135" i="2"/>
  <c r="AW135" i="2" s="1"/>
  <c r="U135" i="2"/>
  <c r="AS135" i="2" s="1"/>
  <c r="AN100" i="2"/>
  <c r="BL100" i="2" s="1"/>
  <c r="AJ100" i="2"/>
  <c r="BH100" i="2" s="1"/>
  <c r="AF100" i="2"/>
  <c r="BD100" i="2" s="1"/>
  <c r="AB100" i="2"/>
  <c r="AZ100" i="2" s="1"/>
  <c r="X100" i="2"/>
  <c r="AV100" i="2" s="1"/>
  <c r="T100" i="2"/>
  <c r="AR100" i="2" s="1"/>
  <c r="AM100" i="2"/>
  <c r="BK100" i="2" s="1"/>
  <c r="AI100" i="2"/>
  <c r="BG100" i="2" s="1"/>
  <c r="AE100" i="2"/>
  <c r="BC100" i="2" s="1"/>
  <c r="AA100" i="2"/>
  <c r="AY100" i="2" s="1"/>
  <c r="W100" i="2"/>
  <c r="AU100" i="2" s="1"/>
  <c r="S100" i="2"/>
  <c r="AQ100" i="2" s="1"/>
  <c r="AP100" i="2"/>
  <c r="BN100" i="2" s="1"/>
  <c r="AL100" i="2"/>
  <c r="AH100" i="2"/>
  <c r="BF100" i="2" s="1"/>
  <c r="AD100" i="2"/>
  <c r="BB100" i="2" s="1"/>
  <c r="Z100" i="2"/>
  <c r="AX100" i="2" s="1"/>
  <c r="V100" i="2"/>
  <c r="AT100" i="2" s="1"/>
  <c r="AO100" i="2"/>
  <c r="BM100" i="2" s="1"/>
  <c r="AK100" i="2"/>
  <c r="BI100" i="2" s="1"/>
  <c r="AG100" i="2"/>
  <c r="BE100" i="2" s="1"/>
  <c r="AC100" i="2"/>
  <c r="BA100" i="2" s="1"/>
  <c r="Y100" i="2"/>
  <c r="AW100" i="2" s="1"/>
  <c r="U100" i="2"/>
  <c r="AS100" i="2" s="1"/>
  <c r="AN119" i="2"/>
  <c r="BL119" i="2" s="1"/>
  <c r="AJ119" i="2"/>
  <c r="BH119" i="2" s="1"/>
  <c r="AF119" i="2"/>
  <c r="BD119" i="2" s="1"/>
  <c r="AB119" i="2"/>
  <c r="AZ119" i="2" s="1"/>
  <c r="X119" i="2"/>
  <c r="AV119" i="2" s="1"/>
  <c r="T119" i="2"/>
  <c r="AR119" i="2" s="1"/>
  <c r="AM119" i="2"/>
  <c r="BK119" i="2" s="1"/>
  <c r="AI119" i="2"/>
  <c r="BG119" i="2" s="1"/>
  <c r="AE119" i="2"/>
  <c r="AA119" i="2"/>
  <c r="AY119" i="2" s="1"/>
  <c r="W119" i="2"/>
  <c r="AU119" i="2" s="1"/>
  <c r="S119" i="2"/>
  <c r="AQ119" i="2" s="1"/>
  <c r="AP119" i="2"/>
  <c r="BN119" i="2" s="1"/>
  <c r="AL119" i="2"/>
  <c r="BJ119" i="2" s="1"/>
  <c r="AH119" i="2"/>
  <c r="BF119" i="2" s="1"/>
  <c r="AD119" i="2"/>
  <c r="BB119" i="2" s="1"/>
  <c r="Z119" i="2"/>
  <c r="AX119" i="2" s="1"/>
  <c r="V119" i="2"/>
  <c r="AT119" i="2" s="1"/>
  <c r="AO119" i="2"/>
  <c r="BM119" i="2" s="1"/>
  <c r="AK119" i="2"/>
  <c r="BI119" i="2" s="1"/>
  <c r="AG119" i="2"/>
  <c r="BE119" i="2" s="1"/>
  <c r="AC119" i="2"/>
  <c r="BA119" i="2" s="1"/>
  <c r="Y119" i="2"/>
  <c r="AW119" i="2" s="1"/>
  <c r="U119" i="2"/>
  <c r="AS119" i="2" s="1"/>
  <c r="AM46" i="2"/>
  <c r="BK46" i="2" s="1"/>
  <c r="AI46" i="2"/>
  <c r="BG46" i="2" s="1"/>
  <c r="AE46" i="2"/>
  <c r="BC46" i="2" s="1"/>
  <c r="AA46" i="2"/>
  <c r="AY46" i="2" s="1"/>
  <c r="W46" i="2"/>
  <c r="AU46" i="2" s="1"/>
  <c r="S46" i="2"/>
  <c r="AQ46" i="2" s="1"/>
  <c r="AP46" i="2"/>
  <c r="BN46" i="2" s="1"/>
  <c r="AL46" i="2"/>
  <c r="BJ46" i="2" s="1"/>
  <c r="AH46" i="2"/>
  <c r="BF46" i="2" s="1"/>
  <c r="AD46" i="2"/>
  <c r="BB46" i="2" s="1"/>
  <c r="Z46" i="2"/>
  <c r="AX46" i="2" s="1"/>
  <c r="V46" i="2"/>
  <c r="AT46" i="2" s="1"/>
  <c r="AO46" i="2"/>
  <c r="BM46" i="2" s="1"/>
  <c r="AK46" i="2"/>
  <c r="AG46" i="2"/>
  <c r="BE46" i="2" s="1"/>
  <c r="AC46" i="2"/>
  <c r="BA46" i="2" s="1"/>
  <c r="Y46" i="2"/>
  <c r="AW46" i="2" s="1"/>
  <c r="U46" i="2"/>
  <c r="AS46" i="2" s="1"/>
  <c r="AN46" i="2"/>
  <c r="BL46" i="2" s="1"/>
  <c r="AJ46" i="2"/>
  <c r="BH46" i="2" s="1"/>
  <c r="AF46" i="2"/>
  <c r="BD46" i="2" s="1"/>
  <c r="AB46" i="2"/>
  <c r="AZ46" i="2" s="1"/>
  <c r="X46" i="2"/>
  <c r="AV46" i="2" s="1"/>
  <c r="T46" i="2"/>
  <c r="AR46" i="2" s="1"/>
  <c r="AN139" i="2"/>
  <c r="BL139" i="2" s="1"/>
  <c r="AJ139" i="2"/>
  <c r="BH139" i="2" s="1"/>
  <c r="AF139" i="2"/>
  <c r="BD139" i="2" s="1"/>
  <c r="AB139" i="2"/>
  <c r="AZ139" i="2" s="1"/>
  <c r="X139" i="2"/>
  <c r="AV139" i="2" s="1"/>
  <c r="T139" i="2"/>
  <c r="AR139" i="2" s="1"/>
  <c r="AM139" i="2"/>
  <c r="BK139" i="2" s="1"/>
  <c r="AI139" i="2"/>
  <c r="BG139" i="2" s="1"/>
  <c r="AE139" i="2"/>
  <c r="BC139" i="2" s="1"/>
  <c r="AA139" i="2"/>
  <c r="AY139" i="2" s="1"/>
  <c r="W139" i="2"/>
  <c r="AU139" i="2" s="1"/>
  <c r="S139" i="2"/>
  <c r="AQ139" i="2" s="1"/>
  <c r="AP139" i="2"/>
  <c r="BN139" i="2" s="1"/>
  <c r="AL139" i="2"/>
  <c r="AH139" i="2"/>
  <c r="BF139" i="2" s="1"/>
  <c r="AD139" i="2"/>
  <c r="BB139" i="2" s="1"/>
  <c r="Z139" i="2"/>
  <c r="AX139" i="2" s="1"/>
  <c r="V139" i="2"/>
  <c r="AT139" i="2" s="1"/>
  <c r="AO139" i="2"/>
  <c r="BM139" i="2" s="1"/>
  <c r="AK139" i="2"/>
  <c r="BI139" i="2" s="1"/>
  <c r="AG139" i="2"/>
  <c r="BE139" i="2" s="1"/>
  <c r="AC139" i="2"/>
  <c r="BA139" i="2" s="1"/>
  <c r="Y139" i="2"/>
  <c r="AW139" i="2" s="1"/>
  <c r="U139" i="2"/>
  <c r="AS139" i="2" s="1"/>
  <c r="Q72" i="2"/>
  <c r="Q65" i="2"/>
  <c r="AO21" i="2"/>
  <c r="BM21" i="2" s="1"/>
  <c r="AK21" i="2"/>
  <c r="BI21" i="2" s="1"/>
  <c r="AG21" i="2"/>
  <c r="BE21" i="2" s="1"/>
  <c r="AC21" i="2"/>
  <c r="BA21" i="2" s="1"/>
  <c r="Y21" i="2"/>
  <c r="AW21" i="2" s="1"/>
  <c r="U21" i="2"/>
  <c r="AS21" i="2" s="1"/>
  <c r="AN21" i="2"/>
  <c r="BL21" i="2" s="1"/>
  <c r="AJ21" i="2"/>
  <c r="BH21" i="2" s="1"/>
  <c r="AF21" i="2"/>
  <c r="AB21" i="2"/>
  <c r="AZ21" i="2" s="1"/>
  <c r="X21" i="2"/>
  <c r="AV21" i="2" s="1"/>
  <c r="T21" i="2"/>
  <c r="AR21" i="2" s="1"/>
  <c r="AM21" i="2"/>
  <c r="BK21" i="2" s="1"/>
  <c r="AI21" i="2"/>
  <c r="BG21" i="2" s="1"/>
  <c r="AE21" i="2"/>
  <c r="BC21" i="2" s="1"/>
  <c r="AA21" i="2"/>
  <c r="AY21" i="2" s="1"/>
  <c r="W21" i="2"/>
  <c r="AU21" i="2" s="1"/>
  <c r="S21" i="2"/>
  <c r="AQ21" i="2" s="1"/>
  <c r="AP21" i="2"/>
  <c r="BN21" i="2" s="1"/>
  <c r="AL21" i="2"/>
  <c r="BJ21" i="2" s="1"/>
  <c r="AH21" i="2"/>
  <c r="BF21" i="2" s="1"/>
  <c r="AD21" i="2"/>
  <c r="BB21" i="2" s="1"/>
  <c r="Z21" i="2"/>
  <c r="AX21" i="2" s="1"/>
  <c r="V21" i="2"/>
  <c r="AT21" i="2" s="1"/>
  <c r="BT28" i="2"/>
  <c r="H28" i="2" s="1"/>
  <c r="N28" i="2" s="1"/>
  <c r="BT52" i="2"/>
  <c r="H52" i="2" s="1"/>
  <c r="N52" i="2" s="1"/>
  <c r="Q52" i="2" s="1"/>
  <c r="Q27" i="2"/>
  <c r="Q45" i="2"/>
  <c r="BT151" i="2"/>
  <c r="H151" i="2" s="1"/>
  <c r="N151" i="2" s="1"/>
  <c r="O12" i="3"/>
  <c r="P12" i="3" s="1"/>
  <c r="Q12" i="3" s="1"/>
  <c r="L13" i="3"/>
  <c r="O13" i="3" s="1"/>
  <c r="M57" i="3"/>
  <c r="N57" i="3"/>
  <c r="P57" i="3" s="1"/>
  <c r="Q57" i="3" s="1"/>
  <c r="N73" i="3"/>
  <c r="M73" i="3"/>
  <c r="BT9" i="2"/>
  <c r="H9" i="2" s="1"/>
  <c r="N9" i="2" s="1"/>
  <c r="Q39" i="2"/>
  <c r="BT62" i="2"/>
  <c r="H62" i="2" s="1"/>
  <c r="N62" i="2" s="1"/>
  <c r="Q74" i="2"/>
  <c r="BT105" i="2"/>
  <c r="H105" i="2" s="1"/>
  <c r="N105" i="2" s="1"/>
  <c r="BT18" i="2"/>
  <c r="H18" i="2" s="1"/>
  <c r="N18" i="2" s="1"/>
  <c r="BT32" i="2"/>
  <c r="H32" i="2" s="1"/>
  <c r="N32" i="2" s="1"/>
  <c r="BT56" i="2"/>
  <c r="H56" i="2" s="1"/>
  <c r="N56" i="2" s="1"/>
  <c r="Q132" i="2"/>
  <c r="AN157" i="2"/>
  <c r="BL157" i="2" s="1"/>
  <c r="AJ157" i="2"/>
  <c r="BH157" i="2" s="1"/>
  <c r="AF157" i="2"/>
  <c r="BD157" i="2" s="1"/>
  <c r="AB157" i="2"/>
  <c r="AZ157" i="2" s="1"/>
  <c r="X157" i="2"/>
  <c r="AV157" i="2" s="1"/>
  <c r="T157" i="2"/>
  <c r="AR157" i="2" s="1"/>
  <c r="AP157" i="2"/>
  <c r="BN157" i="2" s="1"/>
  <c r="AL157" i="2"/>
  <c r="BJ157" i="2" s="1"/>
  <c r="AH157" i="2"/>
  <c r="BF157" i="2" s="1"/>
  <c r="AD157" i="2"/>
  <c r="BB157" i="2" s="1"/>
  <c r="Z157" i="2"/>
  <c r="AX157" i="2" s="1"/>
  <c r="V157" i="2"/>
  <c r="AT157" i="2" s="1"/>
  <c r="AO157" i="2"/>
  <c r="BM157" i="2" s="1"/>
  <c r="AG157" i="2"/>
  <c r="BE157" i="2" s="1"/>
  <c r="Y157" i="2"/>
  <c r="AM157" i="2"/>
  <c r="BK157" i="2" s="1"/>
  <c r="AE157" i="2"/>
  <c r="BC157" i="2" s="1"/>
  <c r="W157" i="2"/>
  <c r="AU157" i="2" s="1"/>
  <c r="AK157" i="2"/>
  <c r="BI157" i="2" s="1"/>
  <c r="AC157" i="2"/>
  <c r="BA157" i="2" s="1"/>
  <c r="U157" i="2"/>
  <c r="AS157" i="2" s="1"/>
  <c r="AI157" i="2"/>
  <c r="BG157" i="2" s="1"/>
  <c r="AA157" i="2"/>
  <c r="AY157" i="2" s="1"/>
  <c r="S157" i="2"/>
  <c r="AQ157" i="2" s="1"/>
  <c r="AN159" i="2"/>
  <c r="BL159" i="2" s="1"/>
  <c r="AJ159" i="2"/>
  <c r="BH159" i="2" s="1"/>
  <c r="AF159" i="2"/>
  <c r="BD159" i="2" s="1"/>
  <c r="AB159" i="2"/>
  <c r="AZ159" i="2" s="1"/>
  <c r="X159" i="2"/>
  <c r="AV159" i="2" s="1"/>
  <c r="T159" i="2"/>
  <c r="AR159" i="2" s="1"/>
  <c r="AM159" i="2"/>
  <c r="BK159" i="2" s="1"/>
  <c r="AI159" i="2"/>
  <c r="BG159" i="2" s="1"/>
  <c r="AE159" i="2"/>
  <c r="AA159" i="2"/>
  <c r="AY159" i="2" s="1"/>
  <c r="W159" i="2"/>
  <c r="AU159" i="2" s="1"/>
  <c r="S159" i="2"/>
  <c r="AQ159" i="2" s="1"/>
  <c r="AP159" i="2"/>
  <c r="BN159" i="2" s="1"/>
  <c r="AL159" i="2"/>
  <c r="BJ159" i="2" s="1"/>
  <c r="AH159" i="2"/>
  <c r="BF159" i="2" s="1"/>
  <c r="AD159" i="2"/>
  <c r="BB159" i="2" s="1"/>
  <c r="Z159" i="2"/>
  <c r="AX159" i="2" s="1"/>
  <c r="V159" i="2"/>
  <c r="AT159" i="2" s="1"/>
  <c r="AK159" i="2"/>
  <c r="BI159" i="2" s="1"/>
  <c r="U159" i="2"/>
  <c r="AS159" i="2" s="1"/>
  <c r="AG159" i="2"/>
  <c r="BE159" i="2" s="1"/>
  <c r="AC159" i="2"/>
  <c r="BA159" i="2" s="1"/>
  <c r="AO159" i="2"/>
  <c r="BM159" i="2" s="1"/>
  <c r="Y159" i="2"/>
  <c r="AW159" i="2" s="1"/>
  <c r="M25" i="3"/>
  <c r="N25" i="3"/>
  <c r="M45" i="3"/>
  <c r="N45" i="3"/>
  <c r="M7" i="4"/>
  <c r="P6" i="4"/>
  <c r="L65" i="3"/>
  <c r="O65" i="3" s="1"/>
  <c r="P65" i="3" s="1"/>
  <c r="Q65" i="3" s="1"/>
  <c r="O64" i="3"/>
  <c r="P64" i="3" s="1"/>
  <c r="Q64" i="3" s="1"/>
  <c r="AO57" i="2"/>
  <c r="BM57" i="2" s="1"/>
  <c r="AK57" i="2"/>
  <c r="BI57" i="2" s="1"/>
  <c r="AG57" i="2"/>
  <c r="BE57" i="2" s="1"/>
  <c r="AC57" i="2"/>
  <c r="BA57" i="2" s="1"/>
  <c r="Y57" i="2"/>
  <c r="AW57" i="2" s="1"/>
  <c r="U57" i="2"/>
  <c r="AS57" i="2" s="1"/>
  <c r="AN57" i="2"/>
  <c r="BL57" i="2" s="1"/>
  <c r="AJ57" i="2"/>
  <c r="BH57" i="2" s="1"/>
  <c r="AF57" i="2"/>
  <c r="BD57" i="2" s="1"/>
  <c r="AB57" i="2"/>
  <c r="AZ57" i="2" s="1"/>
  <c r="X57" i="2"/>
  <c r="AV57" i="2" s="1"/>
  <c r="T57" i="2"/>
  <c r="AR57" i="2" s="1"/>
  <c r="AM57" i="2"/>
  <c r="BK57" i="2" s="1"/>
  <c r="AI57" i="2"/>
  <c r="BG57" i="2" s="1"/>
  <c r="AE57" i="2"/>
  <c r="BC57" i="2" s="1"/>
  <c r="AA57" i="2"/>
  <c r="AY57" i="2" s="1"/>
  <c r="W57" i="2"/>
  <c r="S57" i="2"/>
  <c r="AQ57" i="2" s="1"/>
  <c r="AP57" i="2"/>
  <c r="BN57" i="2" s="1"/>
  <c r="AL57" i="2"/>
  <c r="BJ57" i="2" s="1"/>
  <c r="AH57" i="2"/>
  <c r="BF57" i="2" s="1"/>
  <c r="AD57" i="2"/>
  <c r="BB57" i="2" s="1"/>
  <c r="Z57" i="2"/>
  <c r="AX57" i="2" s="1"/>
  <c r="V57" i="2"/>
  <c r="AT57" i="2" s="1"/>
  <c r="BT26" i="2"/>
  <c r="H26" i="2" s="1"/>
  <c r="N26" i="2" s="1"/>
  <c r="BT50" i="2"/>
  <c r="H50" i="2" s="1"/>
  <c r="N50" i="2" s="1"/>
  <c r="BT79" i="2"/>
  <c r="H79" i="2" s="1"/>
  <c r="N79" i="2" s="1"/>
  <c r="BT149" i="2"/>
  <c r="H149" i="2" s="1"/>
  <c r="N149" i="2" s="1"/>
  <c r="L39" i="3"/>
  <c r="O35" i="3"/>
  <c r="P35" i="3" s="1"/>
  <c r="Q35" i="3" s="1"/>
  <c r="L36" i="3"/>
  <c r="M85" i="3"/>
  <c r="N85" i="3"/>
  <c r="L81" i="3"/>
  <c r="O81" i="3" s="1"/>
  <c r="P81" i="3" s="1"/>
  <c r="Q81" i="3" s="1"/>
  <c r="O80" i="3"/>
  <c r="P80" i="3" s="1"/>
  <c r="Q80" i="3" s="1"/>
  <c r="AO81" i="2"/>
  <c r="BM81" i="2" s="1"/>
  <c r="AK81" i="2"/>
  <c r="BI81" i="2" s="1"/>
  <c r="AG81" i="2"/>
  <c r="BE81" i="2" s="1"/>
  <c r="AC81" i="2"/>
  <c r="BA81" i="2" s="1"/>
  <c r="Y81" i="2"/>
  <c r="AW81" i="2" s="1"/>
  <c r="U81" i="2"/>
  <c r="AS81" i="2" s="1"/>
  <c r="AN81" i="2"/>
  <c r="BL81" i="2" s="1"/>
  <c r="AJ81" i="2"/>
  <c r="BH81" i="2" s="1"/>
  <c r="AF81" i="2"/>
  <c r="BD81" i="2" s="1"/>
  <c r="AB81" i="2"/>
  <c r="AZ81" i="2" s="1"/>
  <c r="X81" i="2"/>
  <c r="AV81" i="2" s="1"/>
  <c r="T81" i="2"/>
  <c r="AR81" i="2" s="1"/>
  <c r="AM81" i="2"/>
  <c r="BK81" i="2" s="1"/>
  <c r="AI81" i="2"/>
  <c r="BG81" i="2" s="1"/>
  <c r="AE81" i="2"/>
  <c r="BC81" i="2" s="1"/>
  <c r="AA81" i="2"/>
  <c r="AY81" i="2" s="1"/>
  <c r="W81" i="2"/>
  <c r="AU81" i="2" s="1"/>
  <c r="S81" i="2"/>
  <c r="AQ81" i="2" s="1"/>
  <c r="AP81" i="2"/>
  <c r="BN81" i="2" s="1"/>
  <c r="AL81" i="2"/>
  <c r="AH81" i="2"/>
  <c r="BF81" i="2" s="1"/>
  <c r="AD81" i="2"/>
  <c r="BB81" i="2" s="1"/>
  <c r="Z81" i="2"/>
  <c r="AX81" i="2" s="1"/>
  <c r="V81" i="2"/>
  <c r="AT81" i="2" s="1"/>
  <c r="AN137" i="2"/>
  <c r="BL137" i="2" s="1"/>
  <c r="AJ137" i="2"/>
  <c r="BH137" i="2" s="1"/>
  <c r="AF137" i="2"/>
  <c r="BD137" i="2" s="1"/>
  <c r="AB137" i="2"/>
  <c r="AZ137" i="2" s="1"/>
  <c r="X137" i="2"/>
  <c r="AV137" i="2" s="1"/>
  <c r="T137" i="2"/>
  <c r="AR137" i="2" s="1"/>
  <c r="AM137" i="2"/>
  <c r="BK137" i="2" s="1"/>
  <c r="AI137" i="2"/>
  <c r="BG137" i="2" s="1"/>
  <c r="AE137" i="2"/>
  <c r="BC137" i="2" s="1"/>
  <c r="AA137" i="2"/>
  <c r="AY137" i="2" s="1"/>
  <c r="W137" i="2"/>
  <c r="AU137" i="2" s="1"/>
  <c r="S137" i="2"/>
  <c r="AQ137" i="2" s="1"/>
  <c r="AP137" i="2"/>
  <c r="BN137" i="2" s="1"/>
  <c r="AL137" i="2"/>
  <c r="AH137" i="2"/>
  <c r="BF137" i="2" s="1"/>
  <c r="AD137" i="2"/>
  <c r="BB137" i="2" s="1"/>
  <c r="Z137" i="2"/>
  <c r="AX137" i="2" s="1"/>
  <c r="V137" i="2"/>
  <c r="AT137" i="2" s="1"/>
  <c r="AO137" i="2"/>
  <c r="BM137" i="2" s="1"/>
  <c r="AK137" i="2"/>
  <c r="BI137" i="2" s="1"/>
  <c r="AG137" i="2"/>
  <c r="BE137" i="2" s="1"/>
  <c r="AC137" i="2"/>
  <c r="BA137" i="2" s="1"/>
  <c r="Y137" i="2"/>
  <c r="AW137" i="2" s="1"/>
  <c r="U137" i="2"/>
  <c r="AS137" i="2" s="1"/>
  <c r="Q151" i="2"/>
  <c r="L16" i="3"/>
  <c r="L19" i="3"/>
  <c r="O15" i="3"/>
  <c r="P15" i="3" s="1"/>
  <c r="Q15" i="3" s="1"/>
  <c r="BT16" i="2"/>
  <c r="H16" i="2" s="1"/>
  <c r="N16" i="2" s="1"/>
  <c r="Q16" i="2" s="1"/>
  <c r="BT38" i="2"/>
  <c r="H38" i="2" s="1"/>
  <c r="N38" i="2" s="1"/>
  <c r="Q38" i="2" s="1"/>
  <c r="BT29" i="2"/>
  <c r="H29" i="2" s="1"/>
  <c r="N29" i="2" s="1"/>
  <c r="AN90" i="2"/>
  <c r="BL90" i="2" s="1"/>
  <c r="AJ90" i="2"/>
  <c r="BH90" i="2" s="1"/>
  <c r="AF90" i="2"/>
  <c r="BD90" i="2" s="1"/>
  <c r="AB90" i="2"/>
  <c r="AZ90" i="2" s="1"/>
  <c r="X90" i="2"/>
  <c r="AV90" i="2" s="1"/>
  <c r="T90" i="2"/>
  <c r="AR90" i="2" s="1"/>
  <c r="AM90" i="2"/>
  <c r="BK90" i="2" s="1"/>
  <c r="AI90" i="2"/>
  <c r="BG90" i="2" s="1"/>
  <c r="AE90" i="2"/>
  <c r="BC90" i="2" s="1"/>
  <c r="AA90" i="2"/>
  <c r="W90" i="2"/>
  <c r="AU90" i="2" s="1"/>
  <c r="S90" i="2"/>
  <c r="AQ90" i="2" s="1"/>
  <c r="AP90" i="2"/>
  <c r="BN90" i="2" s="1"/>
  <c r="AL90" i="2"/>
  <c r="BJ90" i="2" s="1"/>
  <c r="AH90" i="2"/>
  <c r="BF90" i="2" s="1"/>
  <c r="AD90" i="2"/>
  <c r="BB90" i="2" s="1"/>
  <c r="Z90" i="2"/>
  <c r="AX90" i="2" s="1"/>
  <c r="V90" i="2"/>
  <c r="AT90" i="2" s="1"/>
  <c r="AO90" i="2"/>
  <c r="BM90" i="2" s="1"/>
  <c r="AK90" i="2"/>
  <c r="BI90" i="2" s="1"/>
  <c r="AG90" i="2"/>
  <c r="BE90" i="2" s="1"/>
  <c r="AC90" i="2"/>
  <c r="BA90" i="2" s="1"/>
  <c r="Y90" i="2"/>
  <c r="AW90" i="2" s="1"/>
  <c r="U90" i="2"/>
  <c r="AS90" i="2" s="1"/>
  <c r="AM48" i="2"/>
  <c r="BK48" i="2" s="1"/>
  <c r="AI48" i="2"/>
  <c r="BG48" i="2" s="1"/>
  <c r="AE48" i="2"/>
  <c r="BC48" i="2" s="1"/>
  <c r="AA48" i="2"/>
  <c r="AY48" i="2" s="1"/>
  <c r="W48" i="2"/>
  <c r="AU48" i="2" s="1"/>
  <c r="S48" i="2"/>
  <c r="AQ48" i="2" s="1"/>
  <c r="AP48" i="2"/>
  <c r="BN48" i="2" s="1"/>
  <c r="AL48" i="2"/>
  <c r="BJ48" i="2" s="1"/>
  <c r="AH48" i="2"/>
  <c r="BF48" i="2" s="1"/>
  <c r="AD48" i="2"/>
  <c r="BB48" i="2" s="1"/>
  <c r="Z48" i="2"/>
  <c r="AX48" i="2" s="1"/>
  <c r="V48" i="2"/>
  <c r="AT48" i="2" s="1"/>
  <c r="AO48" i="2"/>
  <c r="BM48" i="2" s="1"/>
  <c r="AK48" i="2"/>
  <c r="BI48" i="2" s="1"/>
  <c r="AG48" i="2"/>
  <c r="BE48" i="2" s="1"/>
  <c r="AC48" i="2"/>
  <c r="BA48" i="2" s="1"/>
  <c r="Y48" i="2"/>
  <c r="U48" i="2"/>
  <c r="AS48" i="2" s="1"/>
  <c r="AN48" i="2"/>
  <c r="BL48" i="2" s="1"/>
  <c r="AJ48" i="2"/>
  <c r="BH48" i="2" s="1"/>
  <c r="AF48" i="2"/>
  <c r="BD48" i="2" s="1"/>
  <c r="AB48" i="2"/>
  <c r="AZ48" i="2" s="1"/>
  <c r="X48" i="2"/>
  <c r="AV48" i="2" s="1"/>
  <c r="T48" i="2"/>
  <c r="AR48" i="2" s="1"/>
  <c r="AO51" i="2"/>
  <c r="BM51" i="2" s="1"/>
  <c r="AK51" i="2"/>
  <c r="BI51" i="2" s="1"/>
  <c r="AG51" i="2"/>
  <c r="BE51" i="2" s="1"/>
  <c r="AC51" i="2"/>
  <c r="BA51" i="2" s="1"/>
  <c r="Y51" i="2"/>
  <c r="AW51" i="2" s="1"/>
  <c r="U51" i="2"/>
  <c r="AS51" i="2" s="1"/>
  <c r="AN51" i="2"/>
  <c r="BL51" i="2" s="1"/>
  <c r="AJ51" i="2"/>
  <c r="BH51" i="2" s="1"/>
  <c r="AF51" i="2"/>
  <c r="BD51" i="2" s="1"/>
  <c r="AB51" i="2"/>
  <c r="AZ51" i="2" s="1"/>
  <c r="X51" i="2"/>
  <c r="AV51" i="2" s="1"/>
  <c r="T51" i="2"/>
  <c r="AR51" i="2" s="1"/>
  <c r="AM51" i="2"/>
  <c r="BK51" i="2" s="1"/>
  <c r="AI51" i="2"/>
  <c r="BG51" i="2" s="1"/>
  <c r="AE51" i="2"/>
  <c r="BC51" i="2" s="1"/>
  <c r="AA51" i="2"/>
  <c r="AY51" i="2" s="1"/>
  <c r="W51" i="2"/>
  <c r="AU51" i="2" s="1"/>
  <c r="S51" i="2"/>
  <c r="AP51" i="2"/>
  <c r="BN51" i="2" s="1"/>
  <c r="AL51" i="2"/>
  <c r="BJ51" i="2" s="1"/>
  <c r="AH51" i="2"/>
  <c r="BF51" i="2" s="1"/>
  <c r="AD51" i="2"/>
  <c r="BB51" i="2" s="1"/>
  <c r="Z51" i="2"/>
  <c r="AX51" i="2" s="1"/>
  <c r="V51" i="2"/>
  <c r="AT51" i="2" s="1"/>
  <c r="Q40" i="2"/>
  <c r="BT17" i="2"/>
  <c r="H17" i="2" s="1"/>
  <c r="N17" i="2" s="1"/>
  <c r="BT41" i="2"/>
  <c r="H41" i="2" s="1"/>
  <c r="N41" i="2" s="1"/>
  <c r="AM64" i="2"/>
  <c r="BK64" i="2" s="1"/>
  <c r="AI64" i="2"/>
  <c r="BG64" i="2" s="1"/>
  <c r="AE64" i="2"/>
  <c r="BC64" i="2" s="1"/>
  <c r="AA64" i="2"/>
  <c r="AY64" i="2" s="1"/>
  <c r="W64" i="2"/>
  <c r="AU64" i="2" s="1"/>
  <c r="S64" i="2"/>
  <c r="AQ64" i="2" s="1"/>
  <c r="AP64" i="2"/>
  <c r="BN64" i="2" s="1"/>
  <c r="AL64" i="2"/>
  <c r="BJ64" i="2" s="1"/>
  <c r="AH64" i="2"/>
  <c r="AD64" i="2"/>
  <c r="BB64" i="2" s="1"/>
  <c r="Z64" i="2"/>
  <c r="AX64" i="2" s="1"/>
  <c r="V64" i="2"/>
  <c r="AT64" i="2" s="1"/>
  <c r="AO64" i="2"/>
  <c r="BM64" i="2" s="1"/>
  <c r="AK64" i="2"/>
  <c r="BI64" i="2" s="1"/>
  <c r="AG64" i="2"/>
  <c r="BE64" i="2" s="1"/>
  <c r="AC64" i="2"/>
  <c r="BA64" i="2" s="1"/>
  <c r="Y64" i="2"/>
  <c r="AW64" i="2" s="1"/>
  <c r="U64" i="2"/>
  <c r="AS64" i="2" s="1"/>
  <c r="AN64" i="2"/>
  <c r="BL64" i="2" s="1"/>
  <c r="AJ64" i="2"/>
  <c r="BH64" i="2" s="1"/>
  <c r="AF64" i="2"/>
  <c r="BD64" i="2" s="1"/>
  <c r="AB64" i="2"/>
  <c r="AZ64" i="2" s="1"/>
  <c r="X64" i="2"/>
  <c r="AV64" i="2" s="1"/>
  <c r="T64" i="2"/>
  <c r="AR64" i="2" s="1"/>
  <c r="BT111" i="2"/>
  <c r="H111" i="2" s="1"/>
  <c r="N111" i="2" s="1"/>
  <c r="Q111" i="2" s="1"/>
  <c r="AN145" i="2"/>
  <c r="BL145" i="2" s="1"/>
  <c r="AJ145" i="2"/>
  <c r="BH145" i="2" s="1"/>
  <c r="AF145" i="2"/>
  <c r="BD145" i="2" s="1"/>
  <c r="AB145" i="2"/>
  <c r="AZ145" i="2" s="1"/>
  <c r="X145" i="2"/>
  <c r="AV145" i="2" s="1"/>
  <c r="T145" i="2"/>
  <c r="AR145" i="2" s="1"/>
  <c r="AM145" i="2"/>
  <c r="BK145" i="2" s="1"/>
  <c r="AI145" i="2"/>
  <c r="BG145" i="2" s="1"/>
  <c r="AE145" i="2"/>
  <c r="BC145" i="2" s="1"/>
  <c r="AA145" i="2"/>
  <c r="AY145" i="2" s="1"/>
  <c r="W145" i="2"/>
  <c r="AU145" i="2" s="1"/>
  <c r="S145" i="2"/>
  <c r="AQ145" i="2" s="1"/>
  <c r="AP145" i="2"/>
  <c r="BN145" i="2" s="1"/>
  <c r="AL145" i="2"/>
  <c r="BJ145" i="2" s="1"/>
  <c r="AH145" i="2"/>
  <c r="BF145" i="2" s="1"/>
  <c r="AD145" i="2"/>
  <c r="BB145" i="2" s="1"/>
  <c r="Z145" i="2"/>
  <c r="AX145" i="2" s="1"/>
  <c r="V145" i="2"/>
  <c r="AT145" i="2" s="1"/>
  <c r="AO145" i="2"/>
  <c r="BM145" i="2" s="1"/>
  <c r="AK145" i="2"/>
  <c r="BI145" i="2" s="1"/>
  <c r="AG145" i="2"/>
  <c r="BE145" i="2" s="1"/>
  <c r="AC145" i="2"/>
  <c r="BA145" i="2" s="1"/>
  <c r="Y145" i="2"/>
  <c r="U145" i="2"/>
  <c r="AS145" i="2" s="1"/>
  <c r="BT11" i="2"/>
  <c r="H11" i="2" s="1"/>
  <c r="N11" i="2" s="1"/>
  <c r="Q11" i="2" s="1"/>
  <c r="BT35" i="2"/>
  <c r="H35" i="2" s="1"/>
  <c r="N35" i="2" s="1"/>
  <c r="Q79" i="2"/>
  <c r="Q149" i="2"/>
  <c r="O32" i="3"/>
  <c r="P32" i="3" s="1"/>
  <c r="Q32" i="3" s="1"/>
  <c r="L33" i="3"/>
  <c r="O33" i="3" s="1"/>
  <c r="P33" i="3" s="1"/>
  <c r="Q33" i="3" s="1"/>
  <c r="AM22" i="2"/>
  <c r="BK22" i="2" s="1"/>
  <c r="AI22" i="2"/>
  <c r="BG22" i="2" s="1"/>
  <c r="AE22" i="2"/>
  <c r="AA22" i="2"/>
  <c r="AY22" i="2" s="1"/>
  <c r="W22" i="2"/>
  <c r="AU22" i="2" s="1"/>
  <c r="S22" i="2"/>
  <c r="AQ22" i="2" s="1"/>
  <c r="AP22" i="2"/>
  <c r="BN22" i="2" s="1"/>
  <c r="AL22" i="2"/>
  <c r="BJ22" i="2" s="1"/>
  <c r="AH22" i="2"/>
  <c r="BF22" i="2" s="1"/>
  <c r="AD22" i="2"/>
  <c r="BB22" i="2" s="1"/>
  <c r="Z22" i="2"/>
  <c r="AX22" i="2" s="1"/>
  <c r="V22" i="2"/>
  <c r="AT22" i="2" s="1"/>
  <c r="AO22" i="2"/>
  <c r="BM22" i="2" s="1"/>
  <c r="AK22" i="2"/>
  <c r="BI22" i="2" s="1"/>
  <c r="AG22" i="2"/>
  <c r="BE22" i="2" s="1"/>
  <c r="AC22" i="2"/>
  <c r="BA22" i="2" s="1"/>
  <c r="Y22" i="2"/>
  <c r="AW22" i="2" s="1"/>
  <c r="U22" i="2"/>
  <c r="AS22" i="2" s="1"/>
  <c r="AN22" i="2"/>
  <c r="BL22" i="2" s="1"/>
  <c r="AJ22" i="2"/>
  <c r="BH22" i="2" s="1"/>
  <c r="AF22" i="2"/>
  <c r="BD22" i="2" s="1"/>
  <c r="AB22" i="2"/>
  <c r="AZ22" i="2" s="1"/>
  <c r="X22" i="2"/>
  <c r="AV22" i="2" s="1"/>
  <c r="T22" i="2"/>
  <c r="AR22" i="2" s="1"/>
  <c r="AO85" i="2"/>
  <c r="BM85" i="2" s="1"/>
  <c r="AK85" i="2"/>
  <c r="BI85" i="2" s="1"/>
  <c r="AG85" i="2"/>
  <c r="BE85" i="2" s="1"/>
  <c r="AC85" i="2"/>
  <c r="BA85" i="2" s="1"/>
  <c r="Y85" i="2"/>
  <c r="AW85" i="2" s="1"/>
  <c r="U85" i="2"/>
  <c r="AS85" i="2" s="1"/>
  <c r="AP85" i="2"/>
  <c r="BN85" i="2" s="1"/>
  <c r="AL85" i="2"/>
  <c r="BJ85" i="2" s="1"/>
  <c r="AH85" i="2"/>
  <c r="BF85" i="2" s="1"/>
  <c r="AD85" i="2"/>
  <c r="BB85" i="2" s="1"/>
  <c r="Z85" i="2"/>
  <c r="AX85" i="2" s="1"/>
  <c r="V85" i="2"/>
  <c r="AT85" i="2" s="1"/>
  <c r="AM85" i="2"/>
  <c r="BK85" i="2" s="1"/>
  <c r="AE85" i="2"/>
  <c r="W85" i="2"/>
  <c r="AU85" i="2" s="1"/>
  <c r="AJ85" i="2"/>
  <c r="BH85" i="2" s="1"/>
  <c r="AB85" i="2"/>
  <c r="AZ85" i="2" s="1"/>
  <c r="T85" i="2"/>
  <c r="AR85" i="2" s="1"/>
  <c r="AI85" i="2"/>
  <c r="BG85" i="2" s="1"/>
  <c r="AA85" i="2"/>
  <c r="AY85" i="2" s="1"/>
  <c r="S85" i="2"/>
  <c r="AQ85" i="2" s="1"/>
  <c r="AN85" i="2"/>
  <c r="BL85" i="2" s="1"/>
  <c r="AF85" i="2"/>
  <c r="BD85" i="2" s="1"/>
  <c r="X85" i="2"/>
  <c r="AV85" i="2" s="1"/>
  <c r="AM109" i="2"/>
  <c r="BK109" i="2" s="1"/>
  <c r="AI109" i="2"/>
  <c r="BG109" i="2" s="1"/>
  <c r="AE109" i="2"/>
  <c r="BC109" i="2" s="1"/>
  <c r="AA109" i="2"/>
  <c r="AY109" i="2" s="1"/>
  <c r="W109" i="2"/>
  <c r="AU109" i="2" s="1"/>
  <c r="S109" i="2"/>
  <c r="AQ109" i="2" s="1"/>
  <c r="AP109" i="2"/>
  <c r="BN109" i="2" s="1"/>
  <c r="AL109" i="2"/>
  <c r="BJ109" i="2" s="1"/>
  <c r="AH109" i="2"/>
  <c r="BF109" i="2" s="1"/>
  <c r="AD109" i="2"/>
  <c r="BB109" i="2" s="1"/>
  <c r="Z109" i="2"/>
  <c r="AX109" i="2" s="1"/>
  <c r="V109" i="2"/>
  <c r="AT109" i="2" s="1"/>
  <c r="AO109" i="2"/>
  <c r="BM109" i="2" s="1"/>
  <c r="AK109" i="2"/>
  <c r="AG109" i="2"/>
  <c r="BE109" i="2" s="1"/>
  <c r="AC109" i="2"/>
  <c r="BA109" i="2" s="1"/>
  <c r="Y109" i="2"/>
  <c r="AW109" i="2" s="1"/>
  <c r="U109" i="2"/>
  <c r="AS109" i="2" s="1"/>
  <c r="AN109" i="2"/>
  <c r="BL109" i="2" s="1"/>
  <c r="AJ109" i="2"/>
  <c r="BH109" i="2" s="1"/>
  <c r="AF109" i="2"/>
  <c r="BD109" i="2" s="1"/>
  <c r="AB109" i="2"/>
  <c r="AZ109" i="2" s="1"/>
  <c r="X109" i="2"/>
  <c r="AV109" i="2" s="1"/>
  <c r="T109" i="2"/>
  <c r="AR109" i="2" s="1"/>
  <c r="AP130" i="2"/>
  <c r="BN130" i="2" s="1"/>
  <c r="AL130" i="2"/>
  <c r="BJ130" i="2" s="1"/>
  <c r="AH130" i="2"/>
  <c r="BF130" i="2" s="1"/>
  <c r="AD130" i="2"/>
  <c r="BB130" i="2" s="1"/>
  <c r="Z130" i="2"/>
  <c r="AX130" i="2" s="1"/>
  <c r="V130" i="2"/>
  <c r="AT130" i="2" s="1"/>
  <c r="AO130" i="2"/>
  <c r="BM130" i="2" s="1"/>
  <c r="AK130" i="2"/>
  <c r="BI130" i="2" s="1"/>
  <c r="AG130" i="2"/>
  <c r="BE130" i="2" s="1"/>
  <c r="AC130" i="2"/>
  <c r="BA130" i="2" s="1"/>
  <c r="Y130" i="2"/>
  <c r="U130" i="2"/>
  <c r="AS130" i="2" s="1"/>
  <c r="AN130" i="2"/>
  <c r="BL130" i="2" s="1"/>
  <c r="AJ130" i="2"/>
  <c r="BH130" i="2" s="1"/>
  <c r="AF130" i="2"/>
  <c r="BD130" i="2" s="1"/>
  <c r="AB130" i="2"/>
  <c r="AZ130" i="2" s="1"/>
  <c r="X130" i="2"/>
  <c r="AV130" i="2" s="1"/>
  <c r="T130" i="2"/>
  <c r="AR130" i="2" s="1"/>
  <c r="AM130" i="2"/>
  <c r="BK130" i="2" s="1"/>
  <c r="AI130" i="2"/>
  <c r="BG130" i="2" s="1"/>
  <c r="AE130" i="2"/>
  <c r="BC130" i="2" s="1"/>
  <c r="AA130" i="2"/>
  <c r="AY130" i="2" s="1"/>
  <c r="W130" i="2"/>
  <c r="AU130" i="2" s="1"/>
  <c r="S130" i="2"/>
  <c r="AQ130" i="2" s="1"/>
  <c r="AP158" i="2"/>
  <c r="BN158" i="2" s="1"/>
  <c r="AL158" i="2"/>
  <c r="BJ158" i="2" s="1"/>
  <c r="AH158" i="2"/>
  <c r="BF158" i="2" s="1"/>
  <c r="AD158" i="2"/>
  <c r="BB158" i="2" s="1"/>
  <c r="Z158" i="2"/>
  <c r="AX158" i="2" s="1"/>
  <c r="V158" i="2"/>
  <c r="AT158" i="2" s="1"/>
  <c r="AO158" i="2"/>
  <c r="BM158" i="2" s="1"/>
  <c r="AK158" i="2"/>
  <c r="AG158" i="2"/>
  <c r="BE158" i="2" s="1"/>
  <c r="AC158" i="2"/>
  <c r="BA158" i="2" s="1"/>
  <c r="Y158" i="2"/>
  <c r="AW158" i="2" s="1"/>
  <c r="U158" i="2"/>
  <c r="AS158" i="2" s="1"/>
  <c r="AN158" i="2"/>
  <c r="BL158" i="2" s="1"/>
  <c r="AJ158" i="2"/>
  <c r="BH158" i="2" s="1"/>
  <c r="AF158" i="2"/>
  <c r="BD158" i="2" s="1"/>
  <c r="AB158" i="2"/>
  <c r="AZ158" i="2" s="1"/>
  <c r="X158" i="2"/>
  <c r="AV158" i="2" s="1"/>
  <c r="T158" i="2"/>
  <c r="AR158" i="2" s="1"/>
  <c r="AM158" i="2"/>
  <c r="BK158" i="2" s="1"/>
  <c r="W158" i="2"/>
  <c r="AU158" i="2" s="1"/>
  <c r="AI158" i="2"/>
  <c r="BG158" i="2" s="1"/>
  <c r="S158" i="2"/>
  <c r="AQ158" i="2" s="1"/>
  <c r="AE158" i="2"/>
  <c r="BC158" i="2" s="1"/>
  <c r="AA158" i="2"/>
  <c r="AY158" i="2" s="1"/>
  <c r="M61" i="3"/>
  <c r="N61" i="3"/>
  <c r="P61" i="3" s="1"/>
  <c r="Q61" i="3" s="1"/>
  <c r="M13" i="3"/>
  <c r="N13" i="3"/>
  <c r="P4" i="3"/>
  <c r="Q4" i="3" s="1"/>
  <c r="BT13" i="2"/>
  <c r="H13" i="2" s="1"/>
  <c r="N13" i="2" s="1"/>
  <c r="Q13" i="2" s="1"/>
  <c r="Q29" i="2"/>
  <c r="AO47" i="2"/>
  <c r="BM47" i="2" s="1"/>
  <c r="AK47" i="2"/>
  <c r="BI47" i="2" s="1"/>
  <c r="AG47" i="2"/>
  <c r="BE47" i="2" s="1"/>
  <c r="AC47" i="2"/>
  <c r="BA47" i="2" s="1"/>
  <c r="Y47" i="2"/>
  <c r="AW47" i="2" s="1"/>
  <c r="U47" i="2"/>
  <c r="AS47" i="2" s="1"/>
  <c r="AN47" i="2"/>
  <c r="BL47" i="2" s="1"/>
  <c r="AJ47" i="2"/>
  <c r="BH47" i="2" s="1"/>
  <c r="AF47" i="2"/>
  <c r="BD47" i="2" s="1"/>
  <c r="AB47" i="2"/>
  <c r="AZ47" i="2" s="1"/>
  <c r="X47" i="2"/>
  <c r="AV47" i="2" s="1"/>
  <c r="T47" i="2"/>
  <c r="AR47" i="2" s="1"/>
  <c r="AM47" i="2"/>
  <c r="BK47" i="2" s="1"/>
  <c r="AI47" i="2"/>
  <c r="BG47" i="2" s="1"/>
  <c r="AE47" i="2"/>
  <c r="BC47" i="2" s="1"/>
  <c r="AA47" i="2"/>
  <c r="W47" i="2"/>
  <c r="AU47" i="2" s="1"/>
  <c r="S47" i="2"/>
  <c r="AQ47" i="2" s="1"/>
  <c r="AP47" i="2"/>
  <c r="BN47" i="2" s="1"/>
  <c r="AL47" i="2"/>
  <c r="BJ47" i="2" s="1"/>
  <c r="AH47" i="2"/>
  <c r="BF47" i="2" s="1"/>
  <c r="AD47" i="2"/>
  <c r="BB47" i="2" s="1"/>
  <c r="Z47" i="2"/>
  <c r="AX47" i="2" s="1"/>
  <c r="V47" i="2"/>
  <c r="AT47" i="2" s="1"/>
  <c r="AN96" i="2"/>
  <c r="BL96" i="2" s="1"/>
  <c r="AJ96" i="2"/>
  <c r="BH96" i="2" s="1"/>
  <c r="AF96" i="2"/>
  <c r="BD96" i="2" s="1"/>
  <c r="AB96" i="2"/>
  <c r="AZ96" i="2" s="1"/>
  <c r="X96" i="2"/>
  <c r="AV96" i="2" s="1"/>
  <c r="T96" i="2"/>
  <c r="AR96" i="2" s="1"/>
  <c r="AM96" i="2"/>
  <c r="BK96" i="2" s="1"/>
  <c r="AI96" i="2"/>
  <c r="BG96" i="2" s="1"/>
  <c r="AE96" i="2"/>
  <c r="BC96" i="2" s="1"/>
  <c r="AA96" i="2"/>
  <c r="AY96" i="2" s="1"/>
  <c r="W96" i="2"/>
  <c r="AU96" i="2" s="1"/>
  <c r="S96" i="2"/>
  <c r="AQ96" i="2" s="1"/>
  <c r="AP96" i="2"/>
  <c r="BN96" i="2" s="1"/>
  <c r="AL96" i="2"/>
  <c r="BJ96" i="2" s="1"/>
  <c r="AH96" i="2"/>
  <c r="BF96" i="2" s="1"/>
  <c r="AD96" i="2"/>
  <c r="BB96" i="2" s="1"/>
  <c r="Z96" i="2"/>
  <c r="AX96" i="2" s="1"/>
  <c r="V96" i="2"/>
  <c r="AT96" i="2" s="1"/>
  <c r="AO96" i="2"/>
  <c r="AK96" i="2"/>
  <c r="BI96" i="2" s="1"/>
  <c r="AG96" i="2"/>
  <c r="BE96" i="2" s="1"/>
  <c r="AC96" i="2"/>
  <c r="BA96" i="2" s="1"/>
  <c r="Y96" i="2"/>
  <c r="AW96" i="2" s="1"/>
  <c r="U96" i="2"/>
  <c r="AS96" i="2" s="1"/>
  <c r="AN98" i="2"/>
  <c r="BL98" i="2" s="1"/>
  <c r="AJ98" i="2"/>
  <c r="BH98" i="2" s="1"/>
  <c r="AF98" i="2"/>
  <c r="BD98" i="2" s="1"/>
  <c r="AB98" i="2"/>
  <c r="AZ98" i="2" s="1"/>
  <c r="X98" i="2"/>
  <c r="AV98" i="2" s="1"/>
  <c r="T98" i="2"/>
  <c r="AR98" i="2" s="1"/>
  <c r="AM98" i="2"/>
  <c r="BK98" i="2" s="1"/>
  <c r="AI98" i="2"/>
  <c r="BG98" i="2" s="1"/>
  <c r="AE98" i="2"/>
  <c r="BC98" i="2" s="1"/>
  <c r="AA98" i="2"/>
  <c r="AY98" i="2" s="1"/>
  <c r="W98" i="2"/>
  <c r="AU98" i="2" s="1"/>
  <c r="S98" i="2"/>
  <c r="AP98" i="2"/>
  <c r="BN98" i="2" s="1"/>
  <c r="AL98" i="2"/>
  <c r="BJ98" i="2" s="1"/>
  <c r="AH98" i="2"/>
  <c r="BF98" i="2" s="1"/>
  <c r="AD98" i="2"/>
  <c r="BB98" i="2" s="1"/>
  <c r="Z98" i="2"/>
  <c r="AX98" i="2" s="1"/>
  <c r="V98" i="2"/>
  <c r="AT98" i="2" s="1"/>
  <c r="AO98" i="2"/>
  <c r="BM98" i="2" s="1"/>
  <c r="AK98" i="2"/>
  <c r="BI98" i="2" s="1"/>
  <c r="AG98" i="2"/>
  <c r="BE98" i="2" s="1"/>
  <c r="AC98" i="2"/>
  <c r="BA98" i="2" s="1"/>
  <c r="Y98" i="2"/>
  <c r="AW98" i="2" s="1"/>
  <c r="U98" i="2"/>
  <c r="AS98" i="2" s="1"/>
  <c r="AN115" i="2"/>
  <c r="BL115" i="2" s="1"/>
  <c r="AJ115" i="2"/>
  <c r="BH115" i="2" s="1"/>
  <c r="AF115" i="2"/>
  <c r="BD115" i="2" s="1"/>
  <c r="AB115" i="2"/>
  <c r="AZ115" i="2" s="1"/>
  <c r="X115" i="2"/>
  <c r="AV115" i="2" s="1"/>
  <c r="T115" i="2"/>
  <c r="AR115" i="2" s="1"/>
  <c r="AM115" i="2"/>
  <c r="BK115" i="2" s="1"/>
  <c r="AI115" i="2"/>
  <c r="BG115" i="2" s="1"/>
  <c r="AE115" i="2"/>
  <c r="BC115" i="2" s="1"/>
  <c r="AA115" i="2"/>
  <c r="AY115" i="2" s="1"/>
  <c r="W115" i="2"/>
  <c r="AU115" i="2" s="1"/>
  <c r="S115" i="2"/>
  <c r="AP115" i="2"/>
  <c r="BN115" i="2" s="1"/>
  <c r="AL115" i="2"/>
  <c r="BJ115" i="2" s="1"/>
  <c r="AH115" i="2"/>
  <c r="BF115" i="2" s="1"/>
  <c r="AD115" i="2"/>
  <c r="BB115" i="2" s="1"/>
  <c r="Z115" i="2"/>
  <c r="AX115" i="2" s="1"/>
  <c r="V115" i="2"/>
  <c r="AT115" i="2" s="1"/>
  <c r="AO115" i="2"/>
  <c r="BM115" i="2" s="1"/>
  <c r="AK115" i="2"/>
  <c r="BI115" i="2" s="1"/>
  <c r="AG115" i="2"/>
  <c r="BE115" i="2" s="1"/>
  <c r="AC115" i="2"/>
  <c r="BA115" i="2" s="1"/>
  <c r="Y115" i="2"/>
  <c r="AW115" i="2" s="1"/>
  <c r="U115" i="2"/>
  <c r="AS115" i="2" s="1"/>
  <c r="AP138" i="2"/>
  <c r="BN138" i="2" s="1"/>
  <c r="AL138" i="2"/>
  <c r="BJ138" i="2" s="1"/>
  <c r="AH138" i="2"/>
  <c r="BF138" i="2" s="1"/>
  <c r="AD138" i="2"/>
  <c r="BB138" i="2" s="1"/>
  <c r="Z138" i="2"/>
  <c r="AX138" i="2" s="1"/>
  <c r="V138" i="2"/>
  <c r="AT138" i="2" s="1"/>
  <c r="AO138" i="2"/>
  <c r="BM138" i="2" s="1"/>
  <c r="AK138" i="2"/>
  <c r="AG138" i="2"/>
  <c r="BE138" i="2" s="1"/>
  <c r="AC138" i="2"/>
  <c r="BA138" i="2" s="1"/>
  <c r="Y138" i="2"/>
  <c r="AW138" i="2" s="1"/>
  <c r="U138" i="2"/>
  <c r="AS138" i="2" s="1"/>
  <c r="AN138" i="2"/>
  <c r="BL138" i="2" s="1"/>
  <c r="AJ138" i="2"/>
  <c r="BH138" i="2" s="1"/>
  <c r="AF138" i="2"/>
  <c r="BD138" i="2" s="1"/>
  <c r="AB138" i="2"/>
  <c r="AZ138" i="2" s="1"/>
  <c r="X138" i="2"/>
  <c r="AV138" i="2" s="1"/>
  <c r="T138" i="2"/>
  <c r="AR138" i="2" s="1"/>
  <c r="AM138" i="2"/>
  <c r="BK138" i="2" s="1"/>
  <c r="AI138" i="2"/>
  <c r="BG138" i="2" s="1"/>
  <c r="AE138" i="2"/>
  <c r="BC138" i="2" s="1"/>
  <c r="AA138" i="2"/>
  <c r="AY138" i="2" s="1"/>
  <c r="W138" i="2"/>
  <c r="AU138" i="2" s="1"/>
  <c r="S138" i="2"/>
  <c r="AQ138" i="2" s="1"/>
  <c r="AO153" i="2"/>
  <c r="BM153" i="2" s="1"/>
  <c r="AK153" i="2"/>
  <c r="AG153" i="2"/>
  <c r="BE153" i="2" s="1"/>
  <c r="AC153" i="2"/>
  <c r="BA153" i="2" s="1"/>
  <c r="Y153" i="2"/>
  <c r="AW153" i="2" s="1"/>
  <c r="U153" i="2"/>
  <c r="AS153" i="2" s="1"/>
  <c r="AN153" i="2"/>
  <c r="BL153" i="2" s="1"/>
  <c r="AJ153" i="2"/>
  <c r="BH153" i="2" s="1"/>
  <c r="AF153" i="2"/>
  <c r="BD153" i="2" s="1"/>
  <c r="AB153" i="2"/>
  <c r="AZ153" i="2" s="1"/>
  <c r="X153" i="2"/>
  <c r="AV153" i="2" s="1"/>
  <c r="T153" i="2"/>
  <c r="AR153" i="2" s="1"/>
  <c r="AM153" i="2"/>
  <c r="BK153" i="2" s="1"/>
  <c r="AI153" i="2"/>
  <c r="BG153" i="2" s="1"/>
  <c r="AE153" i="2"/>
  <c r="BC153" i="2" s="1"/>
  <c r="AA153" i="2"/>
  <c r="AY153" i="2" s="1"/>
  <c r="W153" i="2"/>
  <c r="AU153" i="2" s="1"/>
  <c r="S153" i="2"/>
  <c r="AQ153" i="2" s="1"/>
  <c r="AP153" i="2"/>
  <c r="BN153" i="2" s="1"/>
  <c r="AL153" i="2"/>
  <c r="BJ153" i="2" s="1"/>
  <c r="AH153" i="2"/>
  <c r="BF153" i="2" s="1"/>
  <c r="AD153" i="2"/>
  <c r="BB153" i="2" s="1"/>
  <c r="Z153" i="2"/>
  <c r="AX153" i="2" s="1"/>
  <c r="V153" i="2"/>
  <c r="AT153" i="2" s="1"/>
  <c r="BT24" i="2"/>
  <c r="H24" i="2" s="1"/>
  <c r="N24" i="2" s="1"/>
  <c r="Q24" i="2" s="1"/>
  <c r="Q17" i="2"/>
  <c r="Q41" i="2"/>
  <c r="Q61" i="2"/>
  <c r="BT83" i="2"/>
  <c r="H83" i="2" s="1"/>
  <c r="N83" i="2" s="1"/>
  <c r="Q83" i="2" s="1"/>
  <c r="AM107" i="2"/>
  <c r="BK107" i="2" s="1"/>
  <c r="AI107" i="2"/>
  <c r="BG107" i="2" s="1"/>
  <c r="AE107" i="2"/>
  <c r="BC107" i="2" s="1"/>
  <c r="AA107" i="2"/>
  <c r="AY107" i="2" s="1"/>
  <c r="W107" i="2"/>
  <c r="AU107" i="2" s="1"/>
  <c r="S107" i="2"/>
  <c r="AQ107" i="2" s="1"/>
  <c r="AO107" i="2"/>
  <c r="BM107" i="2" s="1"/>
  <c r="AK107" i="2"/>
  <c r="AG107" i="2"/>
  <c r="BE107" i="2" s="1"/>
  <c r="AC107" i="2"/>
  <c r="BA107" i="2" s="1"/>
  <c r="Y107" i="2"/>
  <c r="AW107" i="2" s="1"/>
  <c r="U107" i="2"/>
  <c r="AS107" i="2" s="1"/>
  <c r="AN107" i="2"/>
  <c r="BL107" i="2" s="1"/>
  <c r="AJ107" i="2"/>
  <c r="BH107" i="2" s="1"/>
  <c r="AF107" i="2"/>
  <c r="BD107" i="2" s="1"/>
  <c r="AB107" i="2"/>
  <c r="AZ107" i="2" s="1"/>
  <c r="X107" i="2"/>
  <c r="AV107" i="2" s="1"/>
  <c r="T107" i="2"/>
  <c r="AR107" i="2" s="1"/>
  <c r="AH107" i="2"/>
  <c r="BF107" i="2" s="1"/>
  <c r="AD107" i="2"/>
  <c r="BB107" i="2" s="1"/>
  <c r="AP107" i="2"/>
  <c r="BN107" i="2" s="1"/>
  <c r="Z107" i="2"/>
  <c r="AX107" i="2" s="1"/>
  <c r="AL107" i="2"/>
  <c r="BJ107" i="2" s="1"/>
  <c r="V107" i="2"/>
  <c r="AT107" i="2" s="1"/>
  <c r="Q155" i="2"/>
  <c r="AP160" i="2"/>
  <c r="BN160" i="2" s="1"/>
  <c r="AL160" i="2"/>
  <c r="BJ160" i="2" s="1"/>
  <c r="AH160" i="2"/>
  <c r="BF160" i="2" s="1"/>
  <c r="AD160" i="2"/>
  <c r="BB160" i="2" s="1"/>
  <c r="Z160" i="2"/>
  <c r="AX160" i="2" s="1"/>
  <c r="V160" i="2"/>
  <c r="AT160" i="2" s="1"/>
  <c r="AO160" i="2"/>
  <c r="BM160" i="2" s="1"/>
  <c r="AK160" i="2"/>
  <c r="AG160" i="2"/>
  <c r="BE160" i="2" s="1"/>
  <c r="AC160" i="2"/>
  <c r="BA160" i="2" s="1"/>
  <c r="Y160" i="2"/>
  <c r="AW160" i="2" s="1"/>
  <c r="U160" i="2"/>
  <c r="AS160" i="2" s="1"/>
  <c r="AN160" i="2"/>
  <c r="BL160" i="2" s="1"/>
  <c r="AJ160" i="2"/>
  <c r="BH160" i="2" s="1"/>
  <c r="AF160" i="2"/>
  <c r="BD160" i="2" s="1"/>
  <c r="AB160" i="2"/>
  <c r="AZ160" i="2" s="1"/>
  <c r="X160" i="2"/>
  <c r="AV160" i="2" s="1"/>
  <c r="T160" i="2"/>
  <c r="AR160" i="2" s="1"/>
  <c r="AM160" i="2"/>
  <c r="BK160" i="2" s="1"/>
  <c r="AI160" i="2"/>
  <c r="BG160" i="2" s="1"/>
  <c r="AE160" i="2"/>
  <c r="BC160" i="2" s="1"/>
  <c r="AA160" i="2"/>
  <c r="AY160" i="2" s="1"/>
  <c r="W160" i="2"/>
  <c r="AU160" i="2" s="1"/>
  <c r="S160" i="2"/>
  <c r="AQ160" i="2" s="1"/>
  <c r="N17" i="3"/>
  <c r="M17" i="3"/>
  <c r="P28" i="3"/>
  <c r="Q28" i="3" s="1"/>
  <c r="M29" i="3"/>
  <c r="N29" i="3"/>
  <c r="P29" i="3" s="1"/>
  <c r="Q29" i="3" s="1"/>
  <c r="AO33" i="2"/>
  <c r="BM33" i="2" s="1"/>
  <c r="AK33" i="2"/>
  <c r="AG33" i="2"/>
  <c r="BE33" i="2" s="1"/>
  <c r="AC33" i="2"/>
  <c r="BA33" i="2" s="1"/>
  <c r="Y33" i="2"/>
  <c r="AW33" i="2" s="1"/>
  <c r="U33" i="2"/>
  <c r="AS33" i="2" s="1"/>
  <c r="AN33" i="2"/>
  <c r="BL33" i="2" s="1"/>
  <c r="AJ33" i="2"/>
  <c r="BH33" i="2" s="1"/>
  <c r="AF33" i="2"/>
  <c r="BD33" i="2" s="1"/>
  <c r="AB33" i="2"/>
  <c r="AZ33" i="2" s="1"/>
  <c r="X33" i="2"/>
  <c r="AV33" i="2" s="1"/>
  <c r="T33" i="2"/>
  <c r="AR33" i="2" s="1"/>
  <c r="AM33" i="2"/>
  <c r="BK33" i="2" s="1"/>
  <c r="AI33" i="2"/>
  <c r="BG33" i="2" s="1"/>
  <c r="AE33" i="2"/>
  <c r="BC33" i="2" s="1"/>
  <c r="AA33" i="2"/>
  <c r="AY33" i="2" s="1"/>
  <c r="W33" i="2"/>
  <c r="AU33" i="2" s="1"/>
  <c r="S33" i="2"/>
  <c r="AQ33" i="2" s="1"/>
  <c r="AP33" i="2"/>
  <c r="BN33" i="2" s="1"/>
  <c r="AL33" i="2"/>
  <c r="BJ33" i="2" s="1"/>
  <c r="AH33" i="2"/>
  <c r="BF33" i="2" s="1"/>
  <c r="AD33" i="2"/>
  <c r="BB33" i="2" s="1"/>
  <c r="Z33" i="2"/>
  <c r="AX33" i="2" s="1"/>
  <c r="V33" i="2"/>
  <c r="AT33" i="2" s="1"/>
  <c r="BT20" i="2"/>
  <c r="H20" i="2" s="1"/>
  <c r="N20" i="2" s="1"/>
  <c r="Q20" i="2" s="1"/>
  <c r="BT34" i="2"/>
  <c r="H34" i="2" s="1"/>
  <c r="N34" i="2" s="1"/>
  <c r="Q34" i="2" s="1"/>
  <c r="BT58" i="2"/>
  <c r="H58" i="2" s="1"/>
  <c r="N58" i="2" s="1"/>
  <c r="Q58" i="2" s="1"/>
  <c r="Q35" i="2"/>
  <c r="BT63" i="2"/>
  <c r="H63" i="2" s="1"/>
  <c r="N63" i="2" s="1"/>
  <c r="Q163" i="2"/>
  <c r="L6" i="4"/>
  <c r="N5" i="4"/>
  <c r="O5" i="4"/>
  <c r="L84" i="3"/>
  <c r="O83" i="3"/>
  <c r="P83" i="3" s="1"/>
  <c r="Q83" i="3" s="1"/>
  <c r="L87" i="3"/>
  <c r="Q36" i="2"/>
  <c r="BT36" i="2"/>
  <c r="H36" i="2" s="1"/>
  <c r="N36" i="2" s="1"/>
  <c r="Q37" i="2"/>
  <c r="AM44" i="2"/>
  <c r="BK44" i="2" s="1"/>
  <c r="AI44" i="2"/>
  <c r="BG44" i="2" s="1"/>
  <c r="AE44" i="2"/>
  <c r="BC44" i="2" s="1"/>
  <c r="AA44" i="2"/>
  <c r="AY44" i="2" s="1"/>
  <c r="W44" i="2"/>
  <c r="AU44" i="2" s="1"/>
  <c r="S44" i="2"/>
  <c r="AQ44" i="2" s="1"/>
  <c r="AP44" i="2"/>
  <c r="BN44" i="2" s="1"/>
  <c r="AL44" i="2"/>
  <c r="BJ44" i="2" s="1"/>
  <c r="AH44" i="2"/>
  <c r="BF44" i="2" s="1"/>
  <c r="AD44" i="2"/>
  <c r="BB44" i="2" s="1"/>
  <c r="Z44" i="2"/>
  <c r="V44" i="2"/>
  <c r="AT44" i="2" s="1"/>
  <c r="AO44" i="2"/>
  <c r="BM44" i="2" s="1"/>
  <c r="AK44" i="2"/>
  <c r="BI44" i="2" s="1"/>
  <c r="AG44" i="2"/>
  <c r="BE44" i="2" s="1"/>
  <c r="AC44" i="2"/>
  <c r="BA44" i="2" s="1"/>
  <c r="Y44" i="2"/>
  <c r="AW44" i="2" s="1"/>
  <c r="U44" i="2"/>
  <c r="AS44" i="2" s="1"/>
  <c r="AN44" i="2"/>
  <c r="BL44" i="2" s="1"/>
  <c r="AJ44" i="2"/>
  <c r="BH44" i="2" s="1"/>
  <c r="AF44" i="2"/>
  <c r="BD44" i="2" s="1"/>
  <c r="AB44" i="2"/>
  <c r="AZ44" i="2" s="1"/>
  <c r="X44" i="2"/>
  <c r="AV44" i="2" s="1"/>
  <c r="T44" i="2"/>
  <c r="AR44" i="2" s="1"/>
  <c r="Q28" i="2"/>
  <c r="Q105" i="2"/>
  <c r="AN141" i="2"/>
  <c r="BL141" i="2" s="1"/>
  <c r="AJ141" i="2"/>
  <c r="BH141" i="2" s="1"/>
  <c r="AF141" i="2"/>
  <c r="BD141" i="2" s="1"/>
  <c r="AB141" i="2"/>
  <c r="AZ141" i="2" s="1"/>
  <c r="X141" i="2"/>
  <c r="AV141" i="2" s="1"/>
  <c r="T141" i="2"/>
  <c r="AR141" i="2" s="1"/>
  <c r="AM141" i="2"/>
  <c r="BK141" i="2" s="1"/>
  <c r="AI141" i="2"/>
  <c r="BG141" i="2" s="1"/>
  <c r="AE141" i="2"/>
  <c r="BC141" i="2" s="1"/>
  <c r="AA141" i="2"/>
  <c r="AY141" i="2" s="1"/>
  <c r="W141" i="2"/>
  <c r="AU141" i="2" s="1"/>
  <c r="S141" i="2"/>
  <c r="AQ141" i="2" s="1"/>
  <c r="AP141" i="2"/>
  <c r="BN141" i="2" s="1"/>
  <c r="AL141" i="2"/>
  <c r="BJ141" i="2" s="1"/>
  <c r="AH141" i="2"/>
  <c r="BF141" i="2" s="1"/>
  <c r="AD141" i="2"/>
  <c r="BB141" i="2" s="1"/>
  <c r="Z141" i="2"/>
  <c r="AX141" i="2" s="1"/>
  <c r="V141" i="2"/>
  <c r="AT141" i="2" s="1"/>
  <c r="AO141" i="2"/>
  <c r="BM141" i="2" s="1"/>
  <c r="AK141" i="2"/>
  <c r="AG141" i="2"/>
  <c r="BE141" i="2" s="1"/>
  <c r="AC141" i="2"/>
  <c r="BA141" i="2" s="1"/>
  <c r="Y141" i="2"/>
  <c r="AW141" i="2" s="1"/>
  <c r="U141" i="2"/>
  <c r="AS141" i="2" s="1"/>
  <c r="AP136" i="2"/>
  <c r="BN136" i="2" s="1"/>
  <c r="AL136" i="2"/>
  <c r="BJ136" i="2" s="1"/>
  <c r="AH136" i="2"/>
  <c r="BF136" i="2" s="1"/>
  <c r="AD136" i="2"/>
  <c r="BB136" i="2" s="1"/>
  <c r="Z136" i="2"/>
  <c r="AX136" i="2" s="1"/>
  <c r="V136" i="2"/>
  <c r="AT136" i="2" s="1"/>
  <c r="AO136" i="2"/>
  <c r="BM136" i="2" s="1"/>
  <c r="AK136" i="2"/>
  <c r="BI136" i="2" s="1"/>
  <c r="AG136" i="2"/>
  <c r="BE136" i="2" s="1"/>
  <c r="AC136" i="2"/>
  <c r="BA136" i="2" s="1"/>
  <c r="Y136" i="2"/>
  <c r="U136" i="2"/>
  <c r="AS136" i="2" s="1"/>
  <c r="AN136" i="2"/>
  <c r="BL136" i="2" s="1"/>
  <c r="AJ136" i="2"/>
  <c r="BH136" i="2" s="1"/>
  <c r="AF136" i="2"/>
  <c r="BD136" i="2" s="1"/>
  <c r="AB136" i="2"/>
  <c r="AZ136" i="2" s="1"/>
  <c r="X136" i="2"/>
  <c r="AV136" i="2" s="1"/>
  <c r="T136" i="2"/>
  <c r="AR136" i="2" s="1"/>
  <c r="AM136" i="2"/>
  <c r="BK136" i="2" s="1"/>
  <c r="AI136" i="2"/>
  <c r="BG136" i="2" s="1"/>
  <c r="AE136" i="2"/>
  <c r="BC136" i="2" s="1"/>
  <c r="AA136" i="2"/>
  <c r="AY136" i="2" s="1"/>
  <c r="W136" i="2"/>
  <c r="AU136" i="2" s="1"/>
  <c r="S136" i="2"/>
  <c r="AQ136" i="2" s="1"/>
  <c r="Q147" i="2"/>
  <c r="N5" i="3"/>
  <c r="P5" i="3" s="1"/>
  <c r="Q5" i="3" s="1"/>
  <c r="M5" i="3"/>
  <c r="M41" i="3"/>
  <c r="N41" i="3"/>
  <c r="Q9" i="2"/>
  <c r="AM42" i="2"/>
  <c r="BK42" i="2" s="1"/>
  <c r="AI42" i="2"/>
  <c r="BG42" i="2" s="1"/>
  <c r="AE42" i="2"/>
  <c r="AA42" i="2"/>
  <c r="AY42" i="2" s="1"/>
  <c r="W42" i="2"/>
  <c r="AU42" i="2" s="1"/>
  <c r="S42" i="2"/>
  <c r="AQ42" i="2" s="1"/>
  <c r="AP42" i="2"/>
  <c r="BN42" i="2" s="1"/>
  <c r="AL42" i="2"/>
  <c r="BJ42" i="2" s="1"/>
  <c r="AH42" i="2"/>
  <c r="BF42" i="2" s="1"/>
  <c r="AD42" i="2"/>
  <c r="BB42" i="2" s="1"/>
  <c r="Z42" i="2"/>
  <c r="AX42" i="2" s="1"/>
  <c r="V42" i="2"/>
  <c r="AT42" i="2" s="1"/>
  <c r="AO42" i="2"/>
  <c r="BM42" i="2" s="1"/>
  <c r="AK42" i="2"/>
  <c r="BI42" i="2" s="1"/>
  <c r="AG42" i="2"/>
  <c r="BE42" i="2" s="1"/>
  <c r="AC42" i="2"/>
  <c r="BA42" i="2" s="1"/>
  <c r="Y42" i="2"/>
  <c r="AW42" i="2" s="1"/>
  <c r="U42" i="2"/>
  <c r="AS42" i="2" s="1"/>
  <c r="AN42" i="2"/>
  <c r="BL42" i="2" s="1"/>
  <c r="AJ42" i="2"/>
  <c r="BH42" i="2" s="1"/>
  <c r="AF42" i="2"/>
  <c r="BD42" i="2" s="1"/>
  <c r="AB42" i="2"/>
  <c r="AZ42" i="2" s="1"/>
  <c r="X42" i="2"/>
  <c r="AV42" i="2" s="1"/>
  <c r="T42" i="2"/>
  <c r="AR42" i="2" s="1"/>
  <c r="AO25" i="2"/>
  <c r="BM25" i="2" s="1"/>
  <c r="AK25" i="2"/>
  <c r="AG25" i="2"/>
  <c r="BE25" i="2" s="1"/>
  <c r="AC25" i="2"/>
  <c r="BA25" i="2" s="1"/>
  <c r="Y25" i="2"/>
  <c r="AW25" i="2" s="1"/>
  <c r="U25" i="2"/>
  <c r="AS25" i="2" s="1"/>
  <c r="AN25" i="2"/>
  <c r="BL25" i="2" s="1"/>
  <c r="AJ25" i="2"/>
  <c r="BH25" i="2" s="1"/>
  <c r="AF25" i="2"/>
  <c r="BD25" i="2" s="1"/>
  <c r="AB25" i="2"/>
  <c r="AZ25" i="2" s="1"/>
  <c r="X25" i="2"/>
  <c r="AV25" i="2" s="1"/>
  <c r="T25" i="2"/>
  <c r="AR25" i="2" s="1"/>
  <c r="AM25" i="2"/>
  <c r="BK25" i="2" s="1"/>
  <c r="AI25" i="2"/>
  <c r="BG25" i="2" s="1"/>
  <c r="AE25" i="2"/>
  <c r="BC25" i="2" s="1"/>
  <c r="AA25" i="2"/>
  <c r="AY25" i="2" s="1"/>
  <c r="W25" i="2"/>
  <c r="AU25" i="2" s="1"/>
  <c r="S25" i="2"/>
  <c r="AQ25" i="2" s="1"/>
  <c r="AP25" i="2"/>
  <c r="BN25" i="2" s="1"/>
  <c r="AL25" i="2"/>
  <c r="BJ25" i="2" s="1"/>
  <c r="AH25" i="2"/>
  <c r="BF25" i="2" s="1"/>
  <c r="AD25" i="2"/>
  <c r="BB25" i="2" s="1"/>
  <c r="Z25" i="2"/>
  <c r="AX25" i="2" s="1"/>
  <c r="V25" i="2"/>
  <c r="AT25" i="2" s="1"/>
  <c r="AO53" i="2"/>
  <c r="BM53" i="2" s="1"/>
  <c r="AK53" i="2"/>
  <c r="BI53" i="2" s="1"/>
  <c r="AG53" i="2"/>
  <c r="BE53" i="2" s="1"/>
  <c r="AC53" i="2"/>
  <c r="BA53" i="2" s="1"/>
  <c r="Y53" i="2"/>
  <c r="AW53" i="2" s="1"/>
  <c r="U53" i="2"/>
  <c r="AS53" i="2" s="1"/>
  <c r="AN53" i="2"/>
  <c r="BL53" i="2" s="1"/>
  <c r="AJ53" i="2"/>
  <c r="BH53" i="2" s="1"/>
  <c r="AF53" i="2"/>
  <c r="BD53" i="2" s="1"/>
  <c r="AB53" i="2"/>
  <c r="AZ53" i="2" s="1"/>
  <c r="X53" i="2"/>
  <c r="AV53" i="2" s="1"/>
  <c r="T53" i="2"/>
  <c r="AR53" i="2" s="1"/>
  <c r="AM53" i="2"/>
  <c r="BK53" i="2" s="1"/>
  <c r="AI53" i="2"/>
  <c r="BG53" i="2" s="1"/>
  <c r="AE53" i="2"/>
  <c r="BC53" i="2" s="1"/>
  <c r="AA53" i="2"/>
  <c r="AY53" i="2" s="1"/>
  <c r="W53" i="2"/>
  <c r="AU53" i="2" s="1"/>
  <c r="S53" i="2"/>
  <c r="AP53" i="2"/>
  <c r="BN53" i="2" s="1"/>
  <c r="AL53" i="2"/>
  <c r="BJ53" i="2" s="1"/>
  <c r="AH53" i="2"/>
  <c r="BF53" i="2" s="1"/>
  <c r="AD53" i="2"/>
  <c r="BB53" i="2" s="1"/>
  <c r="Z53" i="2"/>
  <c r="AX53" i="2" s="1"/>
  <c r="V53" i="2"/>
  <c r="AT53" i="2" s="1"/>
  <c r="BT30" i="2"/>
  <c r="H30" i="2" s="1"/>
  <c r="N30" i="2" s="1"/>
  <c r="Q30" i="2" s="1"/>
  <c r="BT54" i="2"/>
  <c r="H54" i="2" s="1"/>
  <c r="N54" i="2" s="1"/>
  <c r="Q54" i="2" s="1"/>
  <c r="Q62" i="2"/>
  <c r="AN121" i="2"/>
  <c r="AJ121" i="2"/>
  <c r="BH121" i="2" s="1"/>
  <c r="AF121" i="2"/>
  <c r="BD121" i="2" s="1"/>
  <c r="AB121" i="2"/>
  <c r="AZ121" i="2" s="1"/>
  <c r="X121" i="2"/>
  <c r="AV121" i="2" s="1"/>
  <c r="T121" i="2"/>
  <c r="AR121" i="2" s="1"/>
  <c r="AM121" i="2"/>
  <c r="BK121" i="2" s="1"/>
  <c r="AI121" i="2"/>
  <c r="BG121" i="2" s="1"/>
  <c r="AE121" i="2"/>
  <c r="BC121" i="2" s="1"/>
  <c r="AA121" i="2"/>
  <c r="AY121" i="2" s="1"/>
  <c r="W121" i="2"/>
  <c r="AU121" i="2" s="1"/>
  <c r="S121" i="2"/>
  <c r="AQ121" i="2" s="1"/>
  <c r="AP121" i="2"/>
  <c r="BN121" i="2" s="1"/>
  <c r="AL121" i="2"/>
  <c r="BJ121" i="2" s="1"/>
  <c r="AH121" i="2"/>
  <c r="BF121" i="2" s="1"/>
  <c r="AD121" i="2"/>
  <c r="BB121" i="2" s="1"/>
  <c r="Z121" i="2"/>
  <c r="AX121" i="2" s="1"/>
  <c r="V121" i="2"/>
  <c r="AT121" i="2" s="1"/>
  <c r="AO121" i="2"/>
  <c r="BM121" i="2" s="1"/>
  <c r="AK121" i="2"/>
  <c r="BI121" i="2" s="1"/>
  <c r="AG121" i="2"/>
  <c r="BE121" i="2" s="1"/>
  <c r="AC121" i="2"/>
  <c r="BA121" i="2" s="1"/>
  <c r="Y121" i="2"/>
  <c r="AW121" i="2" s="1"/>
  <c r="U121" i="2"/>
  <c r="AS121" i="2" s="1"/>
  <c r="AN161" i="2"/>
  <c r="BL161" i="2" s="1"/>
  <c r="AJ161" i="2"/>
  <c r="BH161" i="2" s="1"/>
  <c r="AF161" i="2"/>
  <c r="BD161" i="2" s="1"/>
  <c r="AB161" i="2"/>
  <c r="AZ161" i="2" s="1"/>
  <c r="X161" i="2"/>
  <c r="AV161" i="2" s="1"/>
  <c r="T161" i="2"/>
  <c r="AR161" i="2" s="1"/>
  <c r="AM161" i="2"/>
  <c r="BK161" i="2" s="1"/>
  <c r="AI161" i="2"/>
  <c r="BG161" i="2" s="1"/>
  <c r="AE161" i="2"/>
  <c r="BC161" i="2" s="1"/>
  <c r="AA161" i="2"/>
  <c r="AY161" i="2" s="1"/>
  <c r="W161" i="2"/>
  <c r="AU161" i="2" s="1"/>
  <c r="S161" i="2"/>
  <c r="AQ161" i="2" s="1"/>
  <c r="AP161" i="2"/>
  <c r="BN161" i="2" s="1"/>
  <c r="AL161" i="2"/>
  <c r="BJ161" i="2" s="1"/>
  <c r="AH161" i="2"/>
  <c r="BF161" i="2" s="1"/>
  <c r="AD161" i="2"/>
  <c r="BB161" i="2" s="1"/>
  <c r="Z161" i="2"/>
  <c r="AX161" i="2" s="1"/>
  <c r="V161" i="2"/>
  <c r="AT161" i="2" s="1"/>
  <c r="AO161" i="2"/>
  <c r="BM161" i="2" s="1"/>
  <c r="AK161" i="2"/>
  <c r="BI161" i="2" s="1"/>
  <c r="AG161" i="2"/>
  <c r="BE161" i="2" s="1"/>
  <c r="AC161" i="2"/>
  <c r="BA161" i="2" s="1"/>
  <c r="Y161" i="2"/>
  <c r="U161" i="2"/>
  <c r="AS161" i="2" s="1"/>
  <c r="BT165" i="2"/>
  <c r="H165" i="2" s="1"/>
  <c r="N165" i="2" s="1"/>
  <c r="Q165" i="2" s="1"/>
  <c r="Q18" i="2"/>
  <c r="Q32" i="2"/>
  <c r="Q56" i="2"/>
  <c r="BT31" i="2"/>
  <c r="H31" i="2" s="1"/>
  <c r="N31" i="2" s="1"/>
  <c r="Q31" i="2" s="1"/>
  <c r="BT49" i="2"/>
  <c r="H49" i="2" s="1"/>
  <c r="N49" i="2" s="1"/>
  <c r="Q49" i="2" s="1"/>
  <c r="BT77" i="2"/>
  <c r="H77" i="2" s="1"/>
  <c r="N77" i="2" s="1"/>
  <c r="Q77" i="2" s="1"/>
  <c r="AO112" i="2"/>
  <c r="BM112" i="2" s="1"/>
  <c r="AK112" i="2"/>
  <c r="BI112" i="2" s="1"/>
  <c r="AG112" i="2"/>
  <c r="BE112" i="2" s="1"/>
  <c r="AC112" i="2"/>
  <c r="BA112" i="2" s="1"/>
  <c r="Y112" i="2"/>
  <c r="AW112" i="2" s="1"/>
  <c r="U112" i="2"/>
  <c r="AS112" i="2" s="1"/>
  <c r="AN112" i="2"/>
  <c r="BL112" i="2" s="1"/>
  <c r="AJ112" i="2"/>
  <c r="BH112" i="2" s="1"/>
  <c r="AF112" i="2"/>
  <c r="BD112" i="2" s="1"/>
  <c r="AB112" i="2"/>
  <c r="AZ112" i="2" s="1"/>
  <c r="X112" i="2"/>
  <c r="AV112" i="2" s="1"/>
  <c r="T112" i="2"/>
  <c r="AR112" i="2" s="1"/>
  <c r="AM112" i="2"/>
  <c r="BK112" i="2" s="1"/>
  <c r="AI112" i="2"/>
  <c r="BG112" i="2" s="1"/>
  <c r="AE112" i="2"/>
  <c r="BC112" i="2" s="1"/>
  <c r="AA112" i="2"/>
  <c r="AY112" i="2" s="1"/>
  <c r="W112" i="2"/>
  <c r="AU112" i="2" s="1"/>
  <c r="S112" i="2"/>
  <c r="AP112" i="2"/>
  <c r="BN112" i="2" s="1"/>
  <c r="AL112" i="2"/>
  <c r="BJ112" i="2" s="1"/>
  <c r="AH112" i="2"/>
  <c r="BF112" i="2" s="1"/>
  <c r="AD112" i="2"/>
  <c r="BB112" i="2" s="1"/>
  <c r="Z112" i="2"/>
  <c r="AX112" i="2" s="1"/>
  <c r="V112" i="2"/>
  <c r="AT112" i="2" s="1"/>
  <c r="BT128" i="2"/>
  <c r="H128" i="2" s="1"/>
  <c r="N128" i="2" s="1"/>
  <c r="Q128" i="2" s="1"/>
  <c r="L71" i="3"/>
  <c r="O67" i="3"/>
  <c r="P67" i="3" s="1"/>
  <c r="Q67" i="3" s="1"/>
  <c r="L68" i="3"/>
  <c r="BT7" i="2"/>
  <c r="H7" i="2" s="1"/>
  <c r="N7" i="2" s="1"/>
  <c r="Q7" i="2" s="1"/>
  <c r="BT15" i="2"/>
  <c r="H15" i="2" s="1"/>
  <c r="N15" i="2" s="1"/>
  <c r="Q15" i="2" s="1"/>
  <c r="Q26" i="2"/>
  <c r="Q50" i="2"/>
  <c r="BT19" i="2"/>
  <c r="H19" i="2" s="1"/>
  <c r="N19" i="2" s="1"/>
  <c r="Q19" i="2" s="1"/>
  <c r="BT43" i="2"/>
  <c r="H43" i="2" s="1"/>
  <c r="N43" i="2" s="1"/>
  <c r="Q43" i="2" s="1"/>
  <c r="AN70" i="2"/>
  <c r="BL70" i="2" s="1"/>
  <c r="AJ70" i="2"/>
  <c r="BH70" i="2" s="1"/>
  <c r="AF70" i="2"/>
  <c r="BD70" i="2" s="1"/>
  <c r="AB70" i="2"/>
  <c r="AZ70" i="2" s="1"/>
  <c r="X70" i="2"/>
  <c r="AV70" i="2" s="1"/>
  <c r="T70" i="2"/>
  <c r="AR70" i="2" s="1"/>
  <c r="AM70" i="2"/>
  <c r="BK70" i="2" s="1"/>
  <c r="AI70" i="2"/>
  <c r="BG70" i="2" s="1"/>
  <c r="AE70" i="2"/>
  <c r="BC70" i="2" s="1"/>
  <c r="AA70" i="2"/>
  <c r="AY70" i="2" s="1"/>
  <c r="W70" i="2"/>
  <c r="AU70" i="2" s="1"/>
  <c r="S70" i="2"/>
  <c r="AQ70" i="2" s="1"/>
  <c r="AP70" i="2"/>
  <c r="BN70" i="2" s="1"/>
  <c r="AL70" i="2"/>
  <c r="BJ70" i="2" s="1"/>
  <c r="AH70" i="2"/>
  <c r="BF70" i="2" s="1"/>
  <c r="AD70" i="2"/>
  <c r="BB70" i="2" s="1"/>
  <c r="Z70" i="2"/>
  <c r="AX70" i="2" s="1"/>
  <c r="V70" i="2"/>
  <c r="AT70" i="2" s="1"/>
  <c r="AO70" i="2"/>
  <c r="BM70" i="2" s="1"/>
  <c r="AK70" i="2"/>
  <c r="BI70" i="2" s="1"/>
  <c r="AG70" i="2"/>
  <c r="BE70" i="2" s="1"/>
  <c r="AC70" i="2"/>
  <c r="BA70" i="2" s="1"/>
  <c r="Y70" i="2"/>
  <c r="U70" i="2"/>
  <c r="AS70" i="2" s="1"/>
  <c r="Q63" i="2"/>
  <c r="BT162" i="2"/>
  <c r="H162" i="2" s="1"/>
  <c r="N162" i="2" s="1"/>
  <c r="Q162" i="2" s="1"/>
  <c r="Q5" i="4" l="1"/>
  <c r="R5" i="4" s="1"/>
  <c r="AO49" i="2"/>
  <c r="BM49" i="2" s="1"/>
  <c r="AK49" i="2"/>
  <c r="BI49" i="2" s="1"/>
  <c r="AG49" i="2"/>
  <c r="BE49" i="2" s="1"/>
  <c r="AC49" i="2"/>
  <c r="BA49" i="2" s="1"/>
  <c r="Y49" i="2"/>
  <c r="AW49" i="2" s="1"/>
  <c r="U49" i="2"/>
  <c r="AS49" i="2" s="1"/>
  <c r="AN49" i="2"/>
  <c r="BL49" i="2" s="1"/>
  <c r="AJ49" i="2"/>
  <c r="BH49" i="2" s="1"/>
  <c r="AF49" i="2"/>
  <c r="BD49" i="2" s="1"/>
  <c r="AB49" i="2"/>
  <c r="AZ49" i="2" s="1"/>
  <c r="X49" i="2"/>
  <c r="AV49" i="2" s="1"/>
  <c r="T49" i="2"/>
  <c r="AR49" i="2" s="1"/>
  <c r="AM49" i="2"/>
  <c r="BK49" i="2" s="1"/>
  <c r="AI49" i="2"/>
  <c r="BG49" i="2" s="1"/>
  <c r="AE49" i="2"/>
  <c r="BC49" i="2" s="1"/>
  <c r="AA49" i="2"/>
  <c r="AY49" i="2" s="1"/>
  <c r="W49" i="2"/>
  <c r="AU49" i="2" s="1"/>
  <c r="S49" i="2"/>
  <c r="AP49" i="2"/>
  <c r="BN49" i="2" s="1"/>
  <c r="AL49" i="2"/>
  <c r="BJ49" i="2" s="1"/>
  <c r="AH49" i="2"/>
  <c r="BF49" i="2" s="1"/>
  <c r="AD49" i="2"/>
  <c r="BB49" i="2" s="1"/>
  <c r="Z49" i="2"/>
  <c r="AX49" i="2" s="1"/>
  <c r="V49" i="2"/>
  <c r="AT49" i="2" s="1"/>
  <c r="AM13" i="2"/>
  <c r="BK13" i="2" s="1"/>
  <c r="AI13" i="2"/>
  <c r="BG13" i="2" s="1"/>
  <c r="AE13" i="2"/>
  <c r="BC13" i="2" s="1"/>
  <c r="AA13" i="2"/>
  <c r="AY13" i="2" s="1"/>
  <c r="W13" i="2"/>
  <c r="AU13" i="2" s="1"/>
  <c r="S13" i="2"/>
  <c r="AQ13" i="2" s="1"/>
  <c r="AP13" i="2"/>
  <c r="BN13" i="2" s="1"/>
  <c r="AL13" i="2"/>
  <c r="AH13" i="2"/>
  <c r="BF13" i="2" s="1"/>
  <c r="AD13" i="2"/>
  <c r="BB13" i="2" s="1"/>
  <c r="Z13" i="2"/>
  <c r="AX13" i="2" s="1"/>
  <c r="V13" i="2"/>
  <c r="AT13" i="2" s="1"/>
  <c r="AO13" i="2"/>
  <c r="BM13" i="2" s="1"/>
  <c r="AK13" i="2"/>
  <c r="BI13" i="2" s="1"/>
  <c r="AG13" i="2"/>
  <c r="BE13" i="2" s="1"/>
  <c r="AC13" i="2"/>
  <c r="BA13" i="2" s="1"/>
  <c r="Y13" i="2"/>
  <c r="AW13" i="2" s="1"/>
  <c r="U13" i="2"/>
  <c r="AS13" i="2" s="1"/>
  <c r="AN13" i="2"/>
  <c r="BL13" i="2" s="1"/>
  <c r="AJ13" i="2"/>
  <c r="BH13" i="2" s="1"/>
  <c r="AF13" i="2"/>
  <c r="BD13" i="2" s="1"/>
  <c r="AB13" i="2"/>
  <c r="AZ13" i="2" s="1"/>
  <c r="X13" i="2"/>
  <c r="AV13" i="2" s="1"/>
  <c r="T13" i="2"/>
  <c r="AR13" i="2" s="1"/>
  <c r="AM111" i="2"/>
  <c r="BK111" i="2" s="1"/>
  <c r="AI111" i="2"/>
  <c r="BG111" i="2" s="1"/>
  <c r="AE111" i="2"/>
  <c r="BC111" i="2" s="1"/>
  <c r="AA111" i="2"/>
  <c r="AY111" i="2" s="1"/>
  <c r="W111" i="2"/>
  <c r="AU111" i="2" s="1"/>
  <c r="S111" i="2"/>
  <c r="AQ111" i="2" s="1"/>
  <c r="AP111" i="2"/>
  <c r="BN111" i="2" s="1"/>
  <c r="AL111" i="2"/>
  <c r="BJ111" i="2" s="1"/>
  <c r="AH111" i="2"/>
  <c r="BF111" i="2" s="1"/>
  <c r="AD111" i="2"/>
  <c r="BB111" i="2" s="1"/>
  <c r="Z111" i="2"/>
  <c r="AX111" i="2" s="1"/>
  <c r="V111" i="2"/>
  <c r="AT111" i="2" s="1"/>
  <c r="AO111" i="2"/>
  <c r="BM111" i="2" s="1"/>
  <c r="AK111" i="2"/>
  <c r="AG111" i="2"/>
  <c r="BE111" i="2" s="1"/>
  <c r="AC111" i="2"/>
  <c r="BA111" i="2" s="1"/>
  <c r="Y111" i="2"/>
  <c r="AW111" i="2" s="1"/>
  <c r="U111" i="2"/>
  <c r="AS111" i="2" s="1"/>
  <c r="AN111" i="2"/>
  <c r="BL111" i="2" s="1"/>
  <c r="AJ111" i="2"/>
  <c r="BH111" i="2" s="1"/>
  <c r="AF111" i="2"/>
  <c r="BD111" i="2" s="1"/>
  <c r="AB111" i="2"/>
  <c r="AZ111" i="2" s="1"/>
  <c r="X111" i="2"/>
  <c r="AV111" i="2" s="1"/>
  <c r="T111" i="2"/>
  <c r="AR111" i="2" s="1"/>
  <c r="AM52" i="2"/>
  <c r="BK52" i="2" s="1"/>
  <c r="AI52" i="2"/>
  <c r="BG52" i="2" s="1"/>
  <c r="AE52" i="2"/>
  <c r="BC52" i="2" s="1"/>
  <c r="AA52" i="2"/>
  <c r="AY52" i="2" s="1"/>
  <c r="W52" i="2"/>
  <c r="AU52" i="2" s="1"/>
  <c r="S52" i="2"/>
  <c r="AQ52" i="2" s="1"/>
  <c r="AP52" i="2"/>
  <c r="BN52" i="2" s="1"/>
  <c r="AL52" i="2"/>
  <c r="BJ52" i="2" s="1"/>
  <c r="AH52" i="2"/>
  <c r="BF52" i="2" s="1"/>
  <c r="AD52" i="2"/>
  <c r="BB52" i="2" s="1"/>
  <c r="Z52" i="2"/>
  <c r="AX52" i="2" s="1"/>
  <c r="V52" i="2"/>
  <c r="AT52" i="2" s="1"/>
  <c r="AO52" i="2"/>
  <c r="BM52" i="2" s="1"/>
  <c r="AK52" i="2"/>
  <c r="AG52" i="2"/>
  <c r="BE52" i="2" s="1"/>
  <c r="AC52" i="2"/>
  <c r="BA52" i="2" s="1"/>
  <c r="Y52" i="2"/>
  <c r="AW52" i="2" s="1"/>
  <c r="U52" i="2"/>
  <c r="AS52" i="2" s="1"/>
  <c r="AN52" i="2"/>
  <c r="BL52" i="2" s="1"/>
  <c r="AJ52" i="2"/>
  <c r="BH52" i="2" s="1"/>
  <c r="AF52" i="2"/>
  <c r="BD52" i="2" s="1"/>
  <c r="AB52" i="2"/>
  <c r="AZ52" i="2" s="1"/>
  <c r="X52" i="2"/>
  <c r="AV52" i="2" s="1"/>
  <c r="T52" i="2"/>
  <c r="AR52" i="2" s="1"/>
  <c r="AO43" i="2"/>
  <c r="BM43" i="2" s="1"/>
  <c r="AK43" i="2"/>
  <c r="BI43" i="2" s="1"/>
  <c r="AG43" i="2"/>
  <c r="BE43" i="2" s="1"/>
  <c r="AC43" i="2"/>
  <c r="BA43" i="2" s="1"/>
  <c r="Y43" i="2"/>
  <c r="U43" i="2"/>
  <c r="AS43" i="2" s="1"/>
  <c r="AN43" i="2"/>
  <c r="BL43" i="2" s="1"/>
  <c r="AJ43" i="2"/>
  <c r="BH43" i="2" s="1"/>
  <c r="AF43" i="2"/>
  <c r="BD43" i="2" s="1"/>
  <c r="AB43" i="2"/>
  <c r="AZ43" i="2" s="1"/>
  <c r="X43" i="2"/>
  <c r="AV43" i="2" s="1"/>
  <c r="T43" i="2"/>
  <c r="AR43" i="2" s="1"/>
  <c r="AM43" i="2"/>
  <c r="BK43" i="2" s="1"/>
  <c r="AI43" i="2"/>
  <c r="BG43" i="2" s="1"/>
  <c r="AE43" i="2"/>
  <c r="BC43" i="2" s="1"/>
  <c r="AA43" i="2"/>
  <c r="AY43" i="2" s="1"/>
  <c r="W43" i="2"/>
  <c r="AU43" i="2" s="1"/>
  <c r="S43" i="2"/>
  <c r="AQ43" i="2" s="1"/>
  <c r="AP43" i="2"/>
  <c r="BN43" i="2" s="1"/>
  <c r="AL43" i="2"/>
  <c r="BJ43" i="2" s="1"/>
  <c r="AH43" i="2"/>
  <c r="BF43" i="2" s="1"/>
  <c r="AD43" i="2"/>
  <c r="BB43" i="2" s="1"/>
  <c r="Z43" i="2"/>
  <c r="AX43" i="2" s="1"/>
  <c r="V43" i="2"/>
  <c r="AT43" i="2" s="1"/>
  <c r="AM58" i="2"/>
  <c r="BK58" i="2" s="1"/>
  <c r="AI58" i="2"/>
  <c r="BG58" i="2" s="1"/>
  <c r="AE58" i="2"/>
  <c r="BC58" i="2" s="1"/>
  <c r="AA58" i="2"/>
  <c r="AY58" i="2" s="1"/>
  <c r="W58" i="2"/>
  <c r="AU58" i="2" s="1"/>
  <c r="S58" i="2"/>
  <c r="AQ58" i="2" s="1"/>
  <c r="AP58" i="2"/>
  <c r="BN58" i="2" s="1"/>
  <c r="AL58" i="2"/>
  <c r="BJ58" i="2" s="1"/>
  <c r="AH58" i="2"/>
  <c r="BF58" i="2" s="1"/>
  <c r="AD58" i="2"/>
  <c r="BB58" i="2" s="1"/>
  <c r="Z58" i="2"/>
  <c r="AX58" i="2" s="1"/>
  <c r="V58" i="2"/>
  <c r="AT58" i="2" s="1"/>
  <c r="AO58" i="2"/>
  <c r="BM58" i="2" s="1"/>
  <c r="AK58" i="2"/>
  <c r="BI58" i="2" s="1"/>
  <c r="AG58" i="2"/>
  <c r="BE58" i="2" s="1"/>
  <c r="AC58" i="2"/>
  <c r="BA58" i="2" s="1"/>
  <c r="Y58" i="2"/>
  <c r="U58" i="2"/>
  <c r="AS58" i="2" s="1"/>
  <c r="AN58" i="2"/>
  <c r="BL58" i="2" s="1"/>
  <c r="AJ58" i="2"/>
  <c r="BH58" i="2" s="1"/>
  <c r="AF58" i="2"/>
  <c r="BD58" i="2" s="1"/>
  <c r="AB58" i="2"/>
  <c r="AZ58" i="2" s="1"/>
  <c r="X58" i="2"/>
  <c r="AV58" i="2" s="1"/>
  <c r="T58" i="2"/>
  <c r="AR58" i="2" s="1"/>
  <c r="AM38" i="2"/>
  <c r="BK38" i="2" s="1"/>
  <c r="AI38" i="2"/>
  <c r="BG38" i="2" s="1"/>
  <c r="AE38" i="2"/>
  <c r="BC38" i="2" s="1"/>
  <c r="AA38" i="2"/>
  <c r="AY38" i="2" s="1"/>
  <c r="W38" i="2"/>
  <c r="AU38" i="2" s="1"/>
  <c r="S38" i="2"/>
  <c r="AQ38" i="2" s="1"/>
  <c r="AP38" i="2"/>
  <c r="BN38" i="2" s="1"/>
  <c r="AL38" i="2"/>
  <c r="BJ38" i="2" s="1"/>
  <c r="AH38" i="2"/>
  <c r="BF38" i="2" s="1"/>
  <c r="AD38" i="2"/>
  <c r="BB38" i="2" s="1"/>
  <c r="Z38" i="2"/>
  <c r="AX38" i="2" s="1"/>
  <c r="V38" i="2"/>
  <c r="AT38" i="2" s="1"/>
  <c r="AO38" i="2"/>
  <c r="BM38" i="2" s="1"/>
  <c r="AK38" i="2"/>
  <c r="BI38" i="2" s="1"/>
  <c r="AG38" i="2"/>
  <c r="BE38" i="2" s="1"/>
  <c r="AC38" i="2"/>
  <c r="BA38" i="2" s="1"/>
  <c r="Y38" i="2"/>
  <c r="U38" i="2"/>
  <c r="AS38" i="2" s="1"/>
  <c r="AN38" i="2"/>
  <c r="BL38" i="2" s="1"/>
  <c r="AJ38" i="2"/>
  <c r="BH38" i="2" s="1"/>
  <c r="AF38" i="2"/>
  <c r="BD38" i="2" s="1"/>
  <c r="AB38" i="2"/>
  <c r="AZ38" i="2" s="1"/>
  <c r="X38" i="2"/>
  <c r="AV38" i="2" s="1"/>
  <c r="T38" i="2"/>
  <c r="AR38" i="2" s="1"/>
  <c r="AM30" i="2"/>
  <c r="BK30" i="2" s="1"/>
  <c r="AI30" i="2"/>
  <c r="BG30" i="2" s="1"/>
  <c r="AE30" i="2"/>
  <c r="BC30" i="2" s="1"/>
  <c r="AA30" i="2"/>
  <c r="AY30" i="2" s="1"/>
  <c r="W30" i="2"/>
  <c r="AU30" i="2" s="1"/>
  <c r="S30" i="2"/>
  <c r="AQ30" i="2" s="1"/>
  <c r="AP30" i="2"/>
  <c r="BN30" i="2" s="1"/>
  <c r="AL30" i="2"/>
  <c r="BJ30" i="2" s="1"/>
  <c r="AH30" i="2"/>
  <c r="BF30" i="2" s="1"/>
  <c r="AD30" i="2"/>
  <c r="BB30" i="2" s="1"/>
  <c r="Z30" i="2"/>
  <c r="V30" i="2"/>
  <c r="AT30" i="2" s="1"/>
  <c r="AO30" i="2"/>
  <c r="BM30" i="2" s="1"/>
  <c r="AK30" i="2"/>
  <c r="BI30" i="2" s="1"/>
  <c r="AG30" i="2"/>
  <c r="BE30" i="2" s="1"/>
  <c r="AC30" i="2"/>
  <c r="BA30" i="2" s="1"/>
  <c r="Y30" i="2"/>
  <c r="AW30" i="2" s="1"/>
  <c r="U30" i="2"/>
  <c r="AS30" i="2" s="1"/>
  <c r="AN30" i="2"/>
  <c r="BL30" i="2" s="1"/>
  <c r="AJ30" i="2"/>
  <c r="BH30" i="2" s="1"/>
  <c r="AF30" i="2"/>
  <c r="BD30" i="2" s="1"/>
  <c r="AB30" i="2"/>
  <c r="AZ30" i="2" s="1"/>
  <c r="X30" i="2"/>
  <c r="AV30" i="2" s="1"/>
  <c r="T30" i="2"/>
  <c r="AR30" i="2" s="1"/>
  <c r="AM7" i="2"/>
  <c r="BK7" i="2" s="1"/>
  <c r="AI7" i="2"/>
  <c r="BG7" i="2" s="1"/>
  <c r="AE7" i="2"/>
  <c r="AA7" i="2"/>
  <c r="W7" i="2"/>
  <c r="S7" i="2"/>
  <c r="AP7" i="2"/>
  <c r="AL7" i="2"/>
  <c r="AH7" i="2"/>
  <c r="BF7" i="2" s="1"/>
  <c r="AD7" i="2"/>
  <c r="BB7" i="2" s="1"/>
  <c r="Z7" i="2"/>
  <c r="V7" i="2"/>
  <c r="AO7" i="2"/>
  <c r="BM7" i="2" s="1"/>
  <c r="AK7" i="2"/>
  <c r="AG7" i="2"/>
  <c r="BE7" i="2" s="1"/>
  <c r="AC7" i="2"/>
  <c r="BA7" i="2" s="1"/>
  <c r="Y7" i="2"/>
  <c r="U7" i="2"/>
  <c r="AS7" i="2" s="1"/>
  <c r="AN7" i="2"/>
  <c r="AJ7" i="2"/>
  <c r="BH7" i="2" s="1"/>
  <c r="AF7" i="2"/>
  <c r="AB7" i="2"/>
  <c r="X7" i="2"/>
  <c r="AV7" i="2" s="1"/>
  <c r="T7" i="2"/>
  <c r="AO31" i="2"/>
  <c r="BM31" i="2" s="1"/>
  <c r="AK31" i="2"/>
  <c r="AG31" i="2"/>
  <c r="BE31" i="2" s="1"/>
  <c r="AC31" i="2"/>
  <c r="BA31" i="2" s="1"/>
  <c r="Y31" i="2"/>
  <c r="AW31" i="2" s="1"/>
  <c r="U31" i="2"/>
  <c r="AS31" i="2" s="1"/>
  <c r="AN31" i="2"/>
  <c r="BL31" i="2" s="1"/>
  <c r="AJ31" i="2"/>
  <c r="BH31" i="2" s="1"/>
  <c r="AF31" i="2"/>
  <c r="BD31" i="2" s="1"/>
  <c r="AB31" i="2"/>
  <c r="AZ31" i="2" s="1"/>
  <c r="X31" i="2"/>
  <c r="AV31" i="2" s="1"/>
  <c r="T31" i="2"/>
  <c r="AR31" i="2" s="1"/>
  <c r="AM31" i="2"/>
  <c r="BK31" i="2" s="1"/>
  <c r="AI31" i="2"/>
  <c r="BG31" i="2" s="1"/>
  <c r="AE31" i="2"/>
  <c r="BC31" i="2" s="1"/>
  <c r="AA31" i="2"/>
  <c r="AY31" i="2" s="1"/>
  <c r="W31" i="2"/>
  <c r="AU31" i="2" s="1"/>
  <c r="S31" i="2"/>
  <c r="AQ31" i="2" s="1"/>
  <c r="AP31" i="2"/>
  <c r="BN31" i="2" s="1"/>
  <c r="AL31" i="2"/>
  <c r="BJ31" i="2" s="1"/>
  <c r="AH31" i="2"/>
  <c r="BF31" i="2" s="1"/>
  <c r="AD31" i="2"/>
  <c r="BB31" i="2" s="1"/>
  <c r="Z31" i="2"/>
  <c r="AX31" i="2" s="1"/>
  <c r="V31" i="2"/>
  <c r="AT31" i="2" s="1"/>
  <c r="AP162" i="2"/>
  <c r="BN162" i="2" s="1"/>
  <c r="AL162" i="2"/>
  <c r="BJ162" i="2" s="1"/>
  <c r="AH162" i="2"/>
  <c r="BF162" i="2" s="1"/>
  <c r="AD162" i="2"/>
  <c r="BB162" i="2" s="1"/>
  <c r="Z162" i="2"/>
  <c r="AX162" i="2" s="1"/>
  <c r="V162" i="2"/>
  <c r="AT162" i="2" s="1"/>
  <c r="AO162" i="2"/>
  <c r="BM162" i="2" s="1"/>
  <c r="AK162" i="2"/>
  <c r="AG162" i="2"/>
  <c r="BE162" i="2" s="1"/>
  <c r="AC162" i="2"/>
  <c r="BA162" i="2" s="1"/>
  <c r="Y162" i="2"/>
  <c r="AW162" i="2" s="1"/>
  <c r="U162" i="2"/>
  <c r="AS162" i="2" s="1"/>
  <c r="AN162" i="2"/>
  <c r="BL162" i="2" s="1"/>
  <c r="AJ162" i="2"/>
  <c r="BH162" i="2" s="1"/>
  <c r="AF162" i="2"/>
  <c r="BD162" i="2" s="1"/>
  <c r="AB162" i="2"/>
  <c r="AZ162" i="2" s="1"/>
  <c r="X162" i="2"/>
  <c r="AV162" i="2" s="1"/>
  <c r="T162" i="2"/>
  <c r="AR162" i="2" s="1"/>
  <c r="AM162" i="2"/>
  <c r="BK162" i="2" s="1"/>
  <c r="AI162" i="2"/>
  <c r="BG162" i="2" s="1"/>
  <c r="AE162" i="2"/>
  <c r="BC162" i="2" s="1"/>
  <c r="AA162" i="2"/>
  <c r="AY162" i="2" s="1"/>
  <c r="W162" i="2"/>
  <c r="AU162" i="2" s="1"/>
  <c r="S162" i="2"/>
  <c r="AQ162" i="2" s="1"/>
  <c r="AP128" i="2"/>
  <c r="BN128" i="2" s="1"/>
  <c r="AL128" i="2"/>
  <c r="BJ128" i="2" s="1"/>
  <c r="AH128" i="2"/>
  <c r="BF128" i="2" s="1"/>
  <c r="AD128" i="2"/>
  <c r="BB128" i="2" s="1"/>
  <c r="Z128" i="2"/>
  <c r="AX128" i="2" s="1"/>
  <c r="V128" i="2"/>
  <c r="AT128" i="2" s="1"/>
  <c r="AO128" i="2"/>
  <c r="BM128" i="2" s="1"/>
  <c r="AK128" i="2"/>
  <c r="BI128" i="2" s="1"/>
  <c r="AG128" i="2"/>
  <c r="BE128" i="2" s="1"/>
  <c r="AC128" i="2"/>
  <c r="BA128" i="2" s="1"/>
  <c r="Y128" i="2"/>
  <c r="AW128" i="2" s="1"/>
  <c r="U128" i="2"/>
  <c r="AS128" i="2" s="1"/>
  <c r="AN128" i="2"/>
  <c r="BL128" i="2" s="1"/>
  <c r="AJ128" i="2"/>
  <c r="BH128" i="2" s="1"/>
  <c r="AF128" i="2"/>
  <c r="BD128" i="2" s="1"/>
  <c r="AB128" i="2"/>
  <c r="AZ128" i="2" s="1"/>
  <c r="X128" i="2"/>
  <c r="AV128" i="2" s="1"/>
  <c r="T128" i="2"/>
  <c r="AR128" i="2" s="1"/>
  <c r="AM128" i="2"/>
  <c r="BK128" i="2" s="1"/>
  <c r="AI128" i="2"/>
  <c r="BG128" i="2" s="1"/>
  <c r="AE128" i="2"/>
  <c r="BC128" i="2" s="1"/>
  <c r="AA128" i="2"/>
  <c r="AY128" i="2" s="1"/>
  <c r="W128" i="2"/>
  <c r="AU128" i="2" s="1"/>
  <c r="S128" i="2"/>
  <c r="AM34" i="2"/>
  <c r="BK34" i="2" s="1"/>
  <c r="AI34" i="2"/>
  <c r="BG34" i="2" s="1"/>
  <c r="AE34" i="2"/>
  <c r="BC34" i="2" s="1"/>
  <c r="AA34" i="2"/>
  <c r="AY34" i="2" s="1"/>
  <c r="W34" i="2"/>
  <c r="AU34" i="2" s="1"/>
  <c r="S34" i="2"/>
  <c r="AQ34" i="2" s="1"/>
  <c r="AP34" i="2"/>
  <c r="BN34" i="2" s="1"/>
  <c r="AL34" i="2"/>
  <c r="BJ34" i="2" s="1"/>
  <c r="AH34" i="2"/>
  <c r="BF34" i="2" s="1"/>
  <c r="AD34" i="2"/>
  <c r="BB34" i="2" s="1"/>
  <c r="Z34" i="2"/>
  <c r="AX34" i="2" s="1"/>
  <c r="V34" i="2"/>
  <c r="AT34" i="2" s="1"/>
  <c r="AO34" i="2"/>
  <c r="BM34" i="2" s="1"/>
  <c r="AK34" i="2"/>
  <c r="AG34" i="2"/>
  <c r="BE34" i="2" s="1"/>
  <c r="AC34" i="2"/>
  <c r="BA34" i="2" s="1"/>
  <c r="Y34" i="2"/>
  <c r="AW34" i="2" s="1"/>
  <c r="U34" i="2"/>
  <c r="AS34" i="2" s="1"/>
  <c r="AN34" i="2"/>
  <c r="BL34" i="2" s="1"/>
  <c r="AJ34" i="2"/>
  <c r="BH34" i="2" s="1"/>
  <c r="AF34" i="2"/>
  <c r="BD34" i="2" s="1"/>
  <c r="AB34" i="2"/>
  <c r="AZ34" i="2" s="1"/>
  <c r="X34" i="2"/>
  <c r="AV34" i="2" s="1"/>
  <c r="T34" i="2"/>
  <c r="AR34" i="2" s="1"/>
  <c r="AO83" i="2"/>
  <c r="BM83" i="2" s="1"/>
  <c r="AK83" i="2"/>
  <c r="BI83" i="2" s="1"/>
  <c r="AG83" i="2"/>
  <c r="BE83" i="2" s="1"/>
  <c r="AC83" i="2"/>
  <c r="BA83" i="2" s="1"/>
  <c r="Y83" i="2"/>
  <c r="AW83" i="2" s="1"/>
  <c r="U83" i="2"/>
  <c r="AS83" i="2" s="1"/>
  <c r="AP83" i="2"/>
  <c r="BN83" i="2" s="1"/>
  <c r="AL83" i="2"/>
  <c r="BJ83" i="2" s="1"/>
  <c r="AH83" i="2"/>
  <c r="BF83" i="2" s="1"/>
  <c r="AD83" i="2"/>
  <c r="BB83" i="2" s="1"/>
  <c r="Z83" i="2"/>
  <c r="AX83" i="2" s="1"/>
  <c r="V83" i="2"/>
  <c r="AT83" i="2" s="1"/>
  <c r="AM83" i="2"/>
  <c r="BK83" i="2" s="1"/>
  <c r="AE83" i="2"/>
  <c r="BC83" i="2" s="1"/>
  <c r="W83" i="2"/>
  <c r="AU83" i="2" s="1"/>
  <c r="AJ83" i="2"/>
  <c r="BH83" i="2" s="1"/>
  <c r="AB83" i="2"/>
  <c r="AZ83" i="2" s="1"/>
  <c r="T83" i="2"/>
  <c r="AR83" i="2" s="1"/>
  <c r="AI83" i="2"/>
  <c r="BG83" i="2" s="1"/>
  <c r="AA83" i="2"/>
  <c r="AY83" i="2" s="1"/>
  <c r="S83" i="2"/>
  <c r="AN83" i="2"/>
  <c r="BL83" i="2" s="1"/>
  <c r="AF83" i="2"/>
  <c r="BD83" i="2" s="1"/>
  <c r="X83" i="2"/>
  <c r="AV83" i="2" s="1"/>
  <c r="AM24" i="2"/>
  <c r="BK24" i="2" s="1"/>
  <c r="AI24" i="2"/>
  <c r="BG24" i="2" s="1"/>
  <c r="AE24" i="2"/>
  <c r="BC24" i="2" s="1"/>
  <c r="AA24" i="2"/>
  <c r="AY24" i="2" s="1"/>
  <c r="W24" i="2"/>
  <c r="AU24" i="2" s="1"/>
  <c r="S24" i="2"/>
  <c r="AQ24" i="2" s="1"/>
  <c r="AP24" i="2"/>
  <c r="BN24" i="2" s="1"/>
  <c r="AL24" i="2"/>
  <c r="BJ24" i="2" s="1"/>
  <c r="AH24" i="2"/>
  <c r="BF24" i="2" s="1"/>
  <c r="AD24" i="2"/>
  <c r="BB24" i="2" s="1"/>
  <c r="Z24" i="2"/>
  <c r="AX24" i="2" s="1"/>
  <c r="V24" i="2"/>
  <c r="AT24" i="2" s="1"/>
  <c r="AO24" i="2"/>
  <c r="BM24" i="2" s="1"/>
  <c r="AK24" i="2"/>
  <c r="AG24" i="2"/>
  <c r="BE24" i="2" s="1"/>
  <c r="AC24" i="2"/>
  <c r="BA24" i="2" s="1"/>
  <c r="Y24" i="2"/>
  <c r="AW24" i="2" s="1"/>
  <c r="U24" i="2"/>
  <c r="AS24" i="2" s="1"/>
  <c r="AN24" i="2"/>
  <c r="BL24" i="2" s="1"/>
  <c r="AJ24" i="2"/>
  <c r="BH24" i="2" s="1"/>
  <c r="AF24" i="2"/>
  <c r="BD24" i="2" s="1"/>
  <c r="AB24" i="2"/>
  <c r="AZ24" i="2" s="1"/>
  <c r="X24" i="2"/>
  <c r="AV24" i="2" s="1"/>
  <c r="T24" i="2"/>
  <c r="AR24" i="2" s="1"/>
  <c r="AM16" i="2"/>
  <c r="BK16" i="2" s="1"/>
  <c r="AI16" i="2"/>
  <c r="BG16" i="2" s="1"/>
  <c r="AE16" i="2"/>
  <c r="BC16" i="2" s="1"/>
  <c r="AA16" i="2"/>
  <c r="AY16" i="2" s="1"/>
  <c r="AP16" i="2"/>
  <c r="BN16" i="2" s="1"/>
  <c r="AL16" i="2"/>
  <c r="BJ16" i="2" s="1"/>
  <c r="AH16" i="2"/>
  <c r="BF16" i="2" s="1"/>
  <c r="AD16" i="2"/>
  <c r="BB16" i="2" s="1"/>
  <c r="Z16" i="2"/>
  <c r="AX16" i="2" s="1"/>
  <c r="AO16" i="2"/>
  <c r="BM16" i="2" s="1"/>
  <c r="AK16" i="2"/>
  <c r="BI16" i="2" s="1"/>
  <c r="AG16" i="2"/>
  <c r="BE16" i="2" s="1"/>
  <c r="AC16" i="2"/>
  <c r="BA16" i="2" s="1"/>
  <c r="Y16" i="2"/>
  <c r="AW16" i="2" s="1"/>
  <c r="AN16" i="2"/>
  <c r="BL16" i="2" s="1"/>
  <c r="AJ16" i="2"/>
  <c r="BH16" i="2" s="1"/>
  <c r="AF16" i="2"/>
  <c r="BD16" i="2" s="1"/>
  <c r="AB16" i="2"/>
  <c r="AZ16" i="2" s="1"/>
  <c r="U16" i="2"/>
  <c r="AS16" i="2" s="1"/>
  <c r="X16" i="2"/>
  <c r="AV16" i="2" s="1"/>
  <c r="T16" i="2"/>
  <c r="W16" i="2"/>
  <c r="AU16" i="2" s="1"/>
  <c r="S16" i="2"/>
  <c r="AQ16" i="2" s="1"/>
  <c r="V16" i="2"/>
  <c r="AT16" i="2" s="1"/>
  <c r="AM15" i="2"/>
  <c r="BK15" i="2" s="1"/>
  <c r="AI15" i="2"/>
  <c r="BG15" i="2" s="1"/>
  <c r="AE15" i="2"/>
  <c r="BC15" i="2" s="1"/>
  <c r="AA15" i="2"/>
  <c r="AY15" i="2" s="1"/>
  <c r="W15" i="2"/>
  <c r="AU15" i="2" s="1"/>
  <c r="S15" i="2"/>
  <c r="AQ15" i="2" s="1"/>
  <c r="AP15" i="2"/>
  <c r="BN15" i="2" s="1"/>
  <c r="AL15" i="2"/>
  <c r="BJ15" i="2" s="1"/>
  <c r="AH15" i="2"/>
  <c r="BF15" i="2" s="1"/>
  <c r="AD15" i="2"/>
  <c r="BB15" i="2" s="1"/>
  <c r="Z15" i="2"/>
  <c r="AX15" i="2" s="1"/>
  <c r="V15" i="2"/>
  <c r="AT15" i="2" s="1"/>
  <c r="AO15" i="2"/>
  <c r="BM15" i="2" s="1"/>
  <c r="AK15" i="2"/>
  <c r="AG15" i="2"/>
  <c r="BE15" i="2" s="1"/>
  <c r="AC15" i="2"/>
  <c r="BA15" i="2" s="1"/>
  <c r="Y15" i="2"/>
  <c r="AW15" i="2" s="1"/>
  <c r="U15" i="2"/>
  <c r="AS15" i="2" s="1"/>
  <c r="AN15" i="2"/>
  <c r="BL15" i="2" s="1"/>
  <c r="AJ15" i="2"/>
  <c r="BH15" i="2" s="1"/>
  <c r="AF15" i="2"/>
  <c r="BD15" i="2" s="1"/>
  <c r="AB15" i="2"/>
  <c r="AZ15" i="2" s="1"/>
  <c r="X15" i="2"/>
  <c r="AV15" i="2" s="1"/>
  <c r="T15" i="2"/>
  <c r="AR15" i="2" s="1"/>
  <c r="AO19" i="2"/>
  <c r="BM19" i="2" s="1"/>
  <c r="AK19" i="2"/>
  <c r="AG19" i="2"/>
  <c r="BE19" i="2" s="1"/>
  <c r="AC19" i="2"/>
  <c r="BA19" i="2" s="1"/>
  <c r="Y19" i="2"/>
  <c r="AW19" i="2" s="1"/>
  <c r="U19" i="2"/>
  <c r="AS19" i="2" s="1"/>
  <c r="AN19" i="2"/>
  <c r="BL19" i="2" s="1"/>
  <c r="AJ19" i="2"/>
  <c r="BH19" i="2" s="1"/>
  <c r="AF19" i="2"/>
  <c r="BD19" i="2" s="1"/>
  <c r="AB19" i="2"/>
  <c r="AZ19" i="2" s="1"/>
  <c r="X19" i="2"/>
  <c r="AV19" i="2" s="1"/>
  <c r="T19" i="2"/>
  <c r="AR19" i="2" s="1"/>
  <c r="AM19" i="2"/>
  <c r="BK19" i="2" s="1"/>
  <c r="AI19" i="2"/>
  <c r="BG19" i="2" s="1"/>
  <c r="AE19" i="2"/>
  <c r="BC19" i="2" s="1"/>
  <c r="AA19" i="2"/>
  <c r="AY19" i="2" s="1"/>
  <c r="W19" i="2"/>
  <c r="AU19" i="2" s="1"/>
  <c r="S19" i="2"/>
  <c r="AQ19" i="2" s="1"/>
  <c r="AP19" i="2"/>
  <c r="BN19" i="2" s="1"/>
  <c r="AL19" i="2"/>
  <c r="BJ19" i="2" s="1"/>
  <c r="AH19" i="2"/>
  <c r="BF19" i="2" s="1"/>
  <c r="AD19" i="2"/>
  <c r="BB19" i="2" s="1"/>
  <c r="Z19" i="2"/>
  <c r="AX19" i="2" s="1"/>
  <c r="V19" i="2"/>
  <c r="AT19" i="2" s="1"/>
  <c r="AO165" i="2"/>
  <c r="BM165" i="2" s="1"/>
  <c r="AK165" i="2"/>
  <c r="AG165" i="2"/>
  <c r="BE165" i="2" s="1"/>
  <c r="AC165" i="2"/>
  <c r="BA165" i="2" s="1"/>
  <c r="Y165" i="2"/>
  <c r="AW165" i="2" s="1"/>
  <c r="U165" i="2"/>
  <c r="AS165" i="2" s="1"/>
  <c r="AM165" i="2"/>
  <c r="BK165" i="2" s="1"/>
  <c r="AH165" i="2"/>
  <c r="BF165" i="2" s="1"/>
  <c r="AB165" i="2"/>
  <c r="AZ165" i="2" s="1"/>
  <c r="W165" i="2"/>
  <c r="AU165" i="2" s="1"/>
  <c r="AL165" i="2"/>
  <c r="BJ165" i="2" s="1"/>
  <c r="AF165" i="2"/>
  <c r="BD165" i="2" s="1"/>
  <c r="AA165" i="2"/>
  <c r="AY165" i="2" s="1"/>
  <c r="V165" i="2"/>
  <c r="AT165" i="2" s="1"/>
  <c r="AP165" i="2"/>
  <c r="BN165" i="2" s="1"/>
  <c r="AJ165" i="2"/>
  <c r="BH165" i="2" s="1"/>
  <c r="AE165" i="2"/>
  <c r="BC165" i="2" s="1"/>
  <c r="Z165" i="2"/>
  <c r="AX165" i="2" s="1"/>
  <c r="T165" i="2"/>
  <c r="AR165" i="2" s="1"/>
  <c r="AN165" i="2"/>
  <c r="BL165" i="2" s="1"/>
  <c r="AI165" i="2"/>
  <c r="BG165" i="2" s="1"/>
  <c r="AD165" i="2"/>
  <c r="BB165" i="2" s="1"/>
  <c r="X165" i="2"/>
  <c r="AV165" i="2" s="1"/>
  <c r="S165" i="2"/>
  <c r="AQ165" i="2" s="1"/>
  <c r="AO77" i="2"/>
  <c r="BM77" i="2" s="1"/>
  <c r="AK77" i="2"/>
  <c r="BI77" i="2" s="1"/>
  <c r="AG77" i="2"/>
  <c r="BE77" i="2" s="1"/>
  <c r="AC77" i="2"/>
  <c r="BA77" i="2" s="1"/>
  <c r="Y77" i="2"/>
  <c r="AW77" i="2" s="1"/>
  <c r="U77" i="2"/>
  <c r="AS77" i="2" s="1"/>
  <c r="AN77" i="2"/>
  <c r="BL77" i="2" s="1"/>
  <c r="AJ77" i="2"/>
  <c r="BH77" i="2" s="1"/>
  <c r="AF77" i="2"/>
  <c r="BD77" i="2" s="1"/>
  <c r="AB77" i="2"/>
  <c r="AZ77" i="2" s="1"/>
  <c r="X77" i="2"/>
  <c r="AV77" i="2" s="1"/>
  <c r="T77" i="2"/>
  <c r="AR77" i="2" s="1"/>
  <c r="AM77" i="2"/>
  <c r="BK77" i="2" s="1"/>
  <c r="AI77" i="2"/>
  <c r="BG77" i="2" s="1"/>
  <c r="AE77" i="2"/>
  <c r="AA77" i="2"/>
  <c r="AY77" i="2" s="1"/>
  <c r="W77" i="2"/>
  <c r="AU77" i="2" s="1"/>
  <c r="S77" i="2"/>
  <c r="AQ77" i="2" s="1"/>
  <c r="AP77" i="2"/>
  <c r="BN77" i="2" s="1"/>
  <c r="AL77" i="2"/>
  <c r="BJ77" i="2" s="1"/>
  <c r="AH77" i="2"/>
  <c r="BF77" i="2" s="1"/>
  <c r="AD77" i="2"/>
  <c r="BB77" i="2" s="1"/>
  <c r="Z77" i="2"/>
  <c r="AX77" i="2" s="1"/>
  <c r="V77" i="2"/>
  <c r="AT77" i="2" s="1"/>
  <c r="AM54" i="2"/>
  <c r="BK54" i="2" s="1"/>
  <c r="AI54" i="2"/>
  <c r="BG54" i="2" s="1"/>
  <c r="AE54" i="2"/>
  <c r="BC54" i="2" s="1"/>
  <c r="AA54" i="2"/>
  <c r="AY54" i="2" s="1"/>
  <c r="W54" i="2"/>
  <c r="AU54" i="2" s="1"/>
  <c r="S54" i="2"/>
  <c r="AQ54" i="2" s="1"/>
  <c r="AP54" i="2"/>
  <c r="BN54" i="2" s="1"/>
  <c r="AL54" i="2"/>
  <c r="BJ54" i="2" s="1"/>
  <c r="AH54" i="2"/>
  <c r="BF54" i="2" s="1"/>
  <c r="AD54" i="2"/>
  <c r="BB54" i="2" s="1"/>
  <c r="Z54" i="2"/>
  <c r="AX54" i="2" s="1"/>
  <c r="V54" i="2"/>
  <c r="AT54" i="2" s="1"/>
  <c r="AO54" i="2"/>
  <c r="BM54" i="2" s="1"/>
  <c r="AK54" i="2"/>
  <c r="BI54" i="2" s="1"/>
  <c r="AG54" i="2"/>
  <c r="BE54" i="2" s="1"/>
  <c r="AC54" i="2"/>
  <c r="BA54" i="2" s="1"/>
  <c r="Y54" i="2"/>
  <c r="AW54" i="2" s="1"/>
  <c r="U54" i="2"/>
  <c r="AS54" i="2" s="1"/>
  <c r="AN54" i="2"/>
  <c r="BL54" i="2" s="1"/>
  <c r="AJ54" i="2"/>
  <c r="BH54" i="2" s="1"/>
  <c r="AF54" i="2"/>
  <c r="BD54" i="2" s="1"/>
  <c r="AB54" i="2"/>
  <c r="AZ54" i="2" s="1"/>
  <c r="X54" i="2"/>
  <c r="AV54" i="2" s="1"/>
  <c r="T54" i="2"/>
  <c r="AM20" i="2"/>
  <c r="BK20" i="2" s="1"/>
  <c r="AI20" i="2"/>
  <c r="BG20" i="2" s="1"/>
  <c r="AE20" i="2"/>
  <c r="AA20" i="2"/>
  <c r="AY20" i="2" s="1"/>
  <c r="W20" i="2"/>
  <c r="AU20" i="2" s="1"/>
  <c r="S20" i="2"/>
  <c r="AQ20" i="2" s="1"/>
  <c r="AP20" i="2"/>
  <c r="BN20" i="2" s="1"/>
  <c r="AL20" i="2"/>
  <c r="BJ20" i="2" s="1"/>
  <c r="AH20" i="2"/>
  <c r="BF20" i="2" s="1"/>
  <c r="AD20" i="2"/>
  <c r="BB20" i="2" s="1"/>
  <c r="Z20" i="2"/>
  <c r="AX20" i="2" s="1"/>
  <c r="V20" i="2"/>
  <c r="AT20" i="2" s="1"/>
  <c r="AO20" i="2"/>
  <c r="BM20" i="2" s="1"/>
  <c r="AK20" i="2"/>
  <c r="BI20" i="2" s="1"/>
  <c r="AG20" i="2"/>
  <c r="BE20" i="2" s="1"/>
  <c r="AC20" i="2"/>
  <c r="BA20" i="2" s="1"/>
  <c r="Y20" i="2"/>
  <c r="AW20" i="2" s="1"/>
  <c r="U20" i="2"/>
  <c r="AS20" i="2" s="1"/>
  <c r="AN20" i="2"/>
  <c r="BL20" i="2" s="1"/>
  <c r="AJ20" i="2"/>
  <c r="BH20" i="2" s="1"/>
  <c r="AF20" i="2"/>
  <c r="BD20" i="2" s="1"/>
  <c r="AB20" i="2"/>
  <c r="AZ20" i="2" s="1"/>
  <c r="X20" i="2"/>
  <c r="AV20" i="2" s="1"/>
  <c r="T20" i="2"/>
  <c r="AR20" i="2" s="1"/>
  <c r="AM11" i="2"/>
  <c r="BK11" i="2" s="1"/>
  <c r="AI11" i="2"/>
  <c r="BG11" i="2" s="1"/>
  <c r="AE11" i="2"/>
  <c r="BC11" i="2" s="1"/>
  <c r="AA11" i="2"/>
  <c r="AY11" i="2" s="1"/>
  <c r="W11" i="2"/>
  <c r="AU11" i="2" s="1"/>
  <c r="S11" i="2"/>
  <c r="AQ11" i="2" s="1"/>
  <c r="AP11" i="2"/>
  <c r="BN11" i="2" s="1"/>
  <c r="AL11" i="2"/>
  <c r="BJ11" i="2" s="1"/>
  <c r="AH11" i="2"/>
  <c r="BF11" i="2" s="1"/>
  <c r="AD11" i="2"/>
  <c r="BB11" i="2" s="1"/>
  <c r="Z11" i="2"/>
  <c r="AX11" i="2" s="1"/>
  <c r="V11" i="2"/>
  <c r="AT11" i="2" s="1"/>
  <c r="AO11" i="2"/>
  <c r="BM11" i="2" s="1"/>
  <c r="AK11" i="2"/>
  <c r="AG11" i="2"/>
  <c r="BE11" i="2" s="1"/>
  <c r="AC11" i="2"/>
  <c r="BA11" i="2" s="1"/>
  <c r="Y11" i="2"/>
  <c r="AW11" i="2" s="1"/>
  <c r="U11" i="2"/>
  <c r="AS11" i="2" s="1"/>
  <c r="AN11" i="2"/>
  <c r="BL11" i="2" s="1"/>
  <c r="AJ11" i="2"/>
  <c r="BH11" i="2" s="1"/>
  <c r="AF11" i="2"/>
  <c r="BD11" i="2" s="1"/>
  <c r="AB11" i="2"/>
  <c r="AZ11" i="2" s="1"/>
  <c r="X11" i="2"/>
  <c r="AV11" i="2" s="1"/>
  <c r="T11" i="2"/>
  <c r="AR11" i="2" s="1"/>
  <c r="AO63" i="2"/>
  <c r="BM63" i="2" s="1"/>
  <c r="AK63" i="2"/>
  <c r="AG63" i="2"/>
  <c r="BE63" i="2" s="1"/>
  <c r="AC63" i="2"/>
  <c r="BA63" i="2" s="1"/>
  <c r="Y63" i="2"/>
  <c r="AW63" i="2" s="1"/>
  <c r="U63" i="2"/>
  <c r="AS63" i="2" s="1"/>
  <c r="AN63" i="2"/>
  <c r="BL63" i="2" s="1"/>
  <c r="AJ63" i="2"/>
  <c r="BH63" i="2" s="1"/>
  <c r="AF63" i="2"/>
  <c r="BD63" i="2" s="1"/>
  <c r="AB63" i="2"/>
  <c r="AZ63" i="2" s="1"/>
  <c r="X63" i="2"/>
  <c r="AV63" i="2" s="1"/>
  <c r="T63" i="2"/>
  <c r="AR63" i="2" s="1"/>
  <c r="AM63" i="2"/>
  <c r="BK63" i="2" s="1"/>
  <c r="AI63" i="2"/>
  <c r="BG63" i="2" s="1"/>
  <c r="AE63" i="2"/>
  <c r="BC63" i="2" s="1"/>
  <c r="AA63" i="2"/>
  <c r="AY63" i="2" s="1"/>
  <c r="W63" i="2"/>
  <c r="AU63" i="2" s="1"/>
  <c r="S63" i="2"/>
  <c r="AQ63" i="2" s="1"/>
  <c r="AP63" i="2"/>
  <c r="BN63" i="2" s="1"/>
  <c r="AL63" i="2"/>
  <c r="BJ63" i="2" s="1"/>
  <c r="AH63" i="2"/>
  <c r="BF63" i="2" s="1"/>
  <c r="AD63" i="2"/>
  <c r="BB63" i="2" s="1"/>
  <c r="Z63" i="2"/>
  <c r="AX63" i="2" s="1"/>
  <c r="V63" i="2"/>
  <c r="AT63" i="2" s="1"/>
  <c r="AM26" i="2"/>
  <c r="BK26" i="2" s="1"/>
  <c r="AI26" i="2"/>
  <c r="BG26" i="2" s="1"/>
  <c r="AE26" i="2"/>
  <c r="BC26" i="2" s="1"/>
  <c r="AA26" i="2"/>
  <c r="AY26" i="2" s="1"/>
  <c r="W26" i="2"/>
  <c r="AU26" i="2" s="1"/>
  <c r="S26" i="2"/>
  <c r="AQ26" i="2" s="1"/>
  <c r="AP26" i="2"/>
  <c r="BN26" i="2" s="1"/>
  <c r="AL26" i="2"/>
  <c r="BJ26" i="2" s="1"/>
  <c r="AH26" i="2"/>
  <c r="BF26" i="2" s="1"/>
  <c r="AD26" i="2"/>
  <c r="BB26" i="2" s="1"/>
  <c r="Z26" i="2"/>
  <c r="AX26" i="2" s="1"/>
  <c r="V26" i="2"/>
  <c r="AT26" i="2" s="1"/>
  <c r="AO26" i="2"/>
  <c r="BM26" i="2" s="1"/>
  <c r="AK26" i="2"/>
  <c r="AG26" i="2"/>
  <c r="BE26" i="2" s="1"/>
  <c r="AC26" i="2"/>
  <c r="BA26" i="2" s="1"/>
  <c r="Y26" i="2"/>
  <c r="AW26" i="2" s="1"/>
  <c r="U26" i="2"/>
  <c r="AS26" i="2" s="1"/>
  <c r="AN26" i="2"/>
  <c r="BL26" i="2" s="1"/>
  <c r="AJ26" i="2"/>
  <c r="BH26" i="2" s="1"/>
  <c r="AF26" i="2"/>
  <c r="BD26" i="2" s="1"/>
  <c r="AB26" i="2"/>
  <c r="AZ26" i="2" s="1"/>
  <c r="X26" i="2"/>
  <c r="AV26" i="2" s="1"/>
  <c r="T26" i="2"/>
  <c r="AR26" i="2" s="1"/>
  <c r="AM56" i="2"/>
  <c r="BK56" i="2" s="1"/>
  <c r="AI56" i="2"/>
  <c r="BG56" i="2" s="1"/>
  <c r="AE56" i="2"/>
  <c r="BC56" i="2" s="1"/>
  <c r="AA56" i="2"/>
  <c r="AY56" i="2" s="1"/>
  <c r="W56" i="2"/>
  <c r="AU56" i="2" s="1"/>
  <c r="S56" i="2"/>
  <c r="AP56" i="2"/>
  <c r="BN56" i="2" s="1"/>
  <c r="AL56" i="2"/>
  <c r="BJ56" i="2" s="1"/>
  <c r="AH56" i="2"/>
  <c r="BF56" i="2" s="1"/>
  <c r="AD56" i="2"/>
  <c r="BB56" i="2" s="1"/>
  <c r="Z56" i="2"/>
  <c r="AX56" i="2" s="1"/>
  <c r="V56" i="2"/>
  <c r="AT56" i="2" s="1"/>
  <c r="AO56" i="2"/>
  <c r="BM56" i="2" s="1"/>
  <c r="AK56" i="2"/>
  <c r="BI56" i="2" s="1"/>
  <c r="AG56" i="2"/>
  <c r="BE56" i="2" s="1"/>
  <c r="AC56" i="2"/>
  <c r="BA56" i="2" s="1"/>
  <c r="Y56" i="2"/>
  <c r="AW56" i="2" s="1"/>
  <c r="U56" i="2"/>
  <c r="AS56" i="2" s="1"/>
  <c r="AN56" i="2"/>
  <c r="BL56" i="2" s="1"/>
  <c r="AJ56" i="2"/>
  <c r="BH56" i="2" s="1"/>
  <c r="AF56" i="2"/>
  <c r="BD56" i="2" s="1"/>
  <c r="AB56" i="2"/>
  <c r="AZ56" i="2" s="1"/>
  <c r="X56" i="2"/>
  <c r="AV56" i="2" s="1"/>
  <c r="T56" i="2"/>
  <c r="AR56" i="2" s="1"/>
  <c r="AO105" i="2"/>
  <c r="BM105" i="2" s="1"/>
  <c r="AK105" i="2"/>
  <c r="BI105" i="2" s="1"/>
  <c r="AG105" i="2"/>
  <c r="BE105" i="2" s="1"/>
  <c r="AC105" i="2"/>
  <c r="BA105" i="2" s="1"/>
  <c r="Y105" i="2"/>
  <c r="AW105" i="2" s="1"/>
  <c r="U105" i="2"/>
  <c r="AS105" i="2" s="1"/>
  <c r="AN105" i="2"/>
  <c r="BL105" i="2" s="1"/>
  <c r="AJ105" i="2"/>
  <c r="BH105" i="2" s="1"/>
  <c r="AF105" i="2"/>
  <c r="BD105" i="2" s="1"/>
  <c r="AB105" i="2"/>
  <c r="AZ105" i="2" s="1"/>
  <c r="X105" i="2"/>
  <c r="AV105" i="2" s="1"/>
  <c r="T105" i="2"/>
  <c r="AR105" i="2" s="1"/>
  <c r="AM105" i="2"/>
  <c r="BK105" i="2" s="1"/>
  <c r="AE105" i="2"/>
  <c r="BC105" i="2" s="1"/>
  <c r="W105" i="2"/>
  <c r="AU105" i="2" s="1"/>
  <c r="AL105" i="2"/>
  <c r="AD105" i="2"/>
  <c r="BB105" i="2" s="1"/>
  <c r="V105" i="2"/>
  <c r="AT105" i="2" s="1"/>
  <c r="AI105" i="2"/>
  <c r="BG105" i="2" s="1"/>
  <c r="AA105" i="2"/>
  <c r="AY105" i="2" s="1"/>
  <c r="S105" i="2"/>
  <c r="AQ105" i="2" s="1"/>
  <c r="AP105" i="2"/>
  <c r="BN105" i="2" s="1"/>
  <c r="AH105" i="2"/>
  <c r="BF105" i="2" s="1"/>
  <c r="Z105" i="2"/>
  <c r="AX105" i="2" s="1"/>
  <c r="AO37" i="2"/>
  <c r="BM37" i="2" s="1"/>
  <c r="AK37" i="2"/>
  <c r="BI37" i="2" s="1"/>
  <c r="AG37" i="2"/>
  <c r="BE37" i="2" s="1"/>
  <c r="AC37" i="2"/>
  <c r="BA37" i="2" s="1"/>
  <c r="Y37" i="2"/>
  <c r="AW37" i="2" s="1"/>
  <c r="U37" i="2"/>
  <c r="AS37" i="2" s="1"/>
  <c r="AN37" i="2"/>
  <c r="BL37" i="2" s="1"/>
  <c r="AJ37" i="2"/>
  <c r="BH37" i="2" s="1"/>
  <c r="AF37" i="2"/>
  <c r="BD37" i="2" s="1"/>
  <c r="AB37" i="2"/>
  <c r="AZ37" i="2" s="1"/>
  <c r="X37" i="2"/>
  <c r="AV37" i="2" s="1"/>
  <c r="T37" i="2"/>
  <c r="AR37" i="2" s="1"/>
  <c r="AM37" i="2"/>
  <c r="AI37" i="2"/>
  <c r="BG37" i="2" s="1"/>
  <c r="AE37" i="2"/>
  <c r="BC37" i="2" s="1"/>
  <c r="AA37" i="2"/>
  <c r="AY37" i="2" s="1"/>
  <c r="W37" i="2"/>
  <c r="AU37" i="2" s="1"/>
  <c r="S37" i="2"/>
  <c r="AQ37" i="2" s="1"/>
  <c r="AP37" i="2"/>
  <c r="BN37" i="2" s="1"/>
  <c r="AL37" i="2"/>
  <c r="BJ37" i="2" s="1"/>
  <c r="AH37" i="2"/>
  <c r="BF37" i="2" s="1"/>
  <c r="AD37" i="2"/>
  <c r="BB37" i="2" s="1"/>
  <c r="Z37" i="2"/>
  <c r="AX37" i="2" s="1"/>
  <c r="V37" i="2"/>
  <c r="AT37" i="2" s="1"/>
  <c r="L88" i="3"/>
  <c r="L91" i="3"/>
  <c r="O87" i="3"/>
  <c r="P87" i="3" s="1"/>
  <c r="Q87" i="3" s="1"/>
  <c r="AM61" i="2"/>
  <c r="BK61" i="2" s="1"/>
  <c r="AI61" i="2"/>
  <c r="BG61" i="2" s="1"/>
  <c r="AE61" i="2"/>
  <c r="BC61" i="2" s="1"/>
  <c r="AA61" i="2"/>
  <c r="AY61" i="2" s="1"/>
  <c r="W61" i="2"/>
  <c r="AU61" i="2" s="1"/>
  <c r="AP61" i="2"/>
  <c r="BN61" i="2" s="1"/>
  <c r="AL61" i="2"/>
  <c r="BJ61" i="2" s="1"/>
  <c r="AH61" i="2"/>
  <c r="BF61" i="2" s="1"/>
  <c r="AD61" i="2"/>
  <c r="BB61" i="2" s="1"/>
  <c r="Z61" i="2"/>
  <c r="AX61" i="2" s="1"/>
  <c r="V61" i="2"/>
  <c r="AT61" i="2" s="1"/>
  <c r="AJ61" i="2"/>
  <c r="BH61" i="2" s="1"/>
  <c r="AB61" i="2"/>
  <c r="AZ61" i="2" s="1"/>
  <c r="T61" i="2"/>
  <c r="AR61" i="2" s="1"/>
  <c r="AO61" i="2"/>
  <c r="BM61" i="2" s="1"/>
  <c r="AG61" i="2"/>
  <c r="BE61" i="2" s="1"/>
  <c r="Y61" i="2"/>
  <c r="AW61" i="2" s="1"/>
  <c r="S61" i="2"/>
  <c r="AQ61" i="2" s="1"/>
  <c r="AN61" i="2"/>
  <c r="BL61" i="2" s="1"/>
  <c r="AF61" i="2"/>
  <c r="BD61" i="2" s="1"/>
  <c r="X61" i="2"/>
  <c r="AV61" i="2" s="1"/>
  <c r="AK61" i="2"/>
  <c r="AC61" i="2"/>
  <c r="BA61" i="2" s="1"/>
  <c r="U61" i="2"/>
  <c r="AS61" i="2" s="1"/>
  <c r="O16" i="3"/>
  <c r="P16" i="3" s="1"/>
  <c r="Q16" i="3" s="1"/>
  <c r="L17" i="3"/>
  <c r="O17" i="3" s="1"/>
  <c r="P17" i="3" s="1"/>
  <c r="Q17" i="3" s="1"/>
  <c r="L37" i="3"/>
  <c r="O37" i="3" s="1"/>
  <c r="P37" i="3" s="1"/>
  <c r="Q37" i="3" s="1"/>
  <c r="O36" i="3"/>
  <c r="P36" i="3" s="1"/>
  <c r="Q36" i="3" s="1"/>
  <c r="AO74" i="2"/>
  <c r="BM74" i="2" s="1"/>
  <c r="AK74" i="2"/>
  <c r="AG74" i="2"/>
  <c r="BE74" i="2" s="1"/>
  <c r="AC74" i="2"/>
  <c r="BA74" i="2" s="1"/>
  <c r="Y74" i="2"/>
  <c r="AW74" i="2" s="1"/>
  <c r="U74" i="2"/>
  <c r="AS74" i="2" s="1"/>
  <c r="AN74" i="2"/>
  <c r="BL74" i="2" s="1"/>
  <c r="AJ74" i="2"/>
  <c r="BH74" i="2" s="1"/>
  <c r="AF74" i="2"/>
  <c r="BD74" i="2" s="1"/>
  <c r="AB74" i="2"/>
  <c r="AZ74" i="2" s="1"/>
  <c r="X74" i="2"/>
  <c r="AV74" i="2" s="1"/>
  <c r="T74" i="2"/>
  <c r="AR74" i="2" s="1"/>
  <c r="AM74" i="2"/>
  <c r="BK74" i="2" s="1"/>
  <c r="AI74" i="2"/>
  <c r="BG74" i="2" s="1"/>
  <c r="AE74" i="2"/>
  <c r="BC74" i="2" s="1"/>
  <c r="AA74" i="2"/>
  <c r="AY74" i="2" s="1"/>
  <c r="W74" i="2"/>
  <c r="AU74" i="2" s="1"/>
  <c r="S74" i="2"/>
  <c r="AQ74" i="2" s="1"/>
  <c r="AP74" i="2"/>
  <c r="BN74" i="2" s="1"/>
  <c r="AL74" i="2"/>
  <c r="BJ74" i="2" s="1"/>
  <c r="AH74" i="2"/>
  <c r="BF74" i="2" s="1"/>
  <c r="AD74" i="2"/>
  <c r="BB74" i="2" s="1"/>
  <c r="Z74" i="2"/>
  <c r="AX74" i="2" s="1"/>
  <c r="V74" i="2"/>
  <c r="AT74" i="2" s="1"/>
  <c r="AO45" i="2"/>
  <c r="BM45" i="2" s="1"/>
  <c r="AK45" i="2"/>
  <c r="AG45" i="2"/>
  <c r="BE45" i="2" s="1"/>
  <c r="AC45" i="2"/>
  <c r="BA45" i="2" s="1"/>
  <c r="Y45" i="2"/>
  <c r="AW45" i="2" s="1"/>
  <c r="U45" i="2"/>
  <c r="AS45" i="2" s="1"/>
  <c r="AN45" i="2"/>
  <c r="BL45" i="2" s="1"/>
  <c r="AJ45" i="2"/>
  <c r="BH45" i="2" s="1"/>
  <c r="AF45" i="2"/>
  <c r="BD45" i="2" s="1"/>
  <c r="AB45" i="2"/>
  <c r="AZ45" i="2" s="1"/>
  <c r="X45" i="2"/>
  <c r="AV45" i="2" s="1"/>
  <c r="T45" i="2"/>
  <c r="AR45" i="2" s="1"/>
  <c r="AM45" i="2"/>
  <c r="BK45" i="2" s="1"/>
  <c r="AI45" i="2"/>
  <c r="BG45" i="2" s="1"/>
  <c r="AE45" i="2"/>
  <c r="BC45" i="2" s="1"/>
  <c r="AA45" i="2"/>
  <c r="AY45" i="2" s="1"/>
  <c r="W45" i="2"/>
  <c r="AU45" i="2" s="1"/>
  <c r="S45" i="2"/>
  <c r="AQ45" i="2" s="1"/>
  <c r="AP45" i="2"/>
  <c r="BN45" i="2" s="1"/>
  <c r="AL45" i="2"/>
  <c r="BJ45" i="2" s="1"/>
  <c r="AH45" i="2"/>
  <c r="BF45" i="2" s="1"/>
  <c r="AD45" i="2"/>
  <c r="BB45" i="2" s="1"/>
  <c r="Z45" i="2"/>
  <c r="AX45" i="2" s="1"/>
  <c r="V45" i="2"/>
  <c r="AT45" i="2" s="1"/>
  <c r="AO65" i="2"/>
  <c r="BM65" i="2" s="1"/>
  <c r="AK65" i="2"/>
  <c r="BI65" i="2" s="1"/>
  <c r="AG65" i="2"/>
  <c r="BE65" i="2" s="1"/>
  <c r="AC65" i="2"/>
  <c r="BA65" i="2" s="1"/>
  <c r="Y65" i="2"/>
  <c r="AW65" i="2" s="1"/>
  <c r="U65" i="2"/>
  <c r="AS65" i="2" s="1"/>
  <c r="AN65" i="2"/>
  <c r="BL65" i="2" s="1"/>
  <c r="AJ65" i="2"/>
  <c r="BH65" i="2" s="1"/>
  <c r="AF65" i="2"/>
  <c r="BD65" i="2" s="1"/>
  <c r="AB65" i="2"/>
  <c r="AZ65" i="2" s="1"/>
  <c r="X65" i="2"/>
  <c r="AV65" i="2" s="1"/>
  <c r="T65" i="2"/>
  <c r="AR65" i="2" s="1"/>
  <c r="AM65" i="2"/>
  <c r="BK65" i="2" s="1"/>
  <c r="AI65" i="2"/>
  <c r="BG65" i="2" s="1"/>
  <c r="AE65" i="2"/>
  <c r="AA65" i="2"/>
  <c r="AY65" i="2" s="1"/>
  <c r="W65" i="2"/>
  <c r="AU65" i="2" s="1"/>
  <c r="S65" i="2"/>
  <c r="AQ65" i="2" s="1"/>
  <c r="AP65" i="2"/>
  <c r="BN65" i="2" s="1"/>
  <c r="AL65" i="2"/>
  <c r="BJ65" i="2" s="1"/>
  <c r="AH65" i="2"/>
  <c r="BF65" i="2" s="1"/>
  <c r="AD65" i="2"/>
  <c r="BB65" i="2" s="1"/>
  <c r="Z65" i="2"/>
  <c r="AX65" i="2" s="1"/>
  <c r="V65" i="2"/>
  <c r="AT65" i="2" s="1"/>
  <c r="L72" i="3"/>
  <c r="O71" i="3"/>
  <c r="P71" i="3" s="1"/>
  <c r="Q71" i="3" s="1"/>
  <c r="AM32" i="2"/>
  <c r="BK32" i="2" s="1"/>
  <c r="AI32" i="2"/>
  <c r="BG32" i="2" s="1"/>
  <c r="AE32" i="2"/>
  <c r="BC32" i="2" s="1"/>
  <c r="AA32" i="2"/>
  <c r="AY32" i="2" s="1"/>
  <c r="W32" i="2"/>
  <c r="AU32" i="2" s="1"/>
  <c r="S32" i="2"/>
  <c r="AQ32" i="2" s="1"/>
  <c r="AP32" i="2"/>
  <c r="BN32" i="2" s="1"/>
  <c r="AL32" i="2"/>
  <c r="AH32" i="2"/>
  <c r="BF32" i="2" s="1"/>
  <c r="AD32" i="2"/>
  <c r="BB32" i="2" s="1"/>
  <c r="Z32" i="2"/>
  <c r="AX32" i="2" s="1"/>
  <c r="V32" i="2"/>
  <c r="AT32" i="2" s="1"/>
  <c r="AO32" i="2"/>
  <c r="BM32" i="2" s="1"/>
  <c r="AK32" i="2"/>
  <c r="BI32" i="2" s="1"/>
  <c r="AG32" i="2"/>
  <c r="BE32" i="2" s="1"/>
  <c r="AC32" i="2"/>
  <c r="BA32" i="2" s="1"/>
  <c r="Y32" i="2"/>
  <c r="AW32" i="2" s="1"/>
  <c r="U32" i="2"/>
  <c r="AS32" i="2" s="1"/>
  <c r="AN32" i="2"/>
  <c r="BL32" i="2" s="1"/>
  <c r="AJ32" i="2"/>
  <c r="BH32" i="2" s="1"/>
  <c r="AF32" i="2"/>
  <c r="BD32" i="2" s="1"/>
  <c r="AB32" i="2"/>
  <c r="AZ32" i="2" s="1"/>
  <c r="X32" i="2"/>
  <c r="AV32" i="2" s="1"/>
  <c r="T32" i="2"/>
  <c r="AR32" i="2" s="1"/>
  <c r="AM9" i="2"/>
  <c r="BK9" i="2" s="1"/>
  <c r="AI9" i="2"/>
  <c r="BG9" i="2" s="1"/>
  <c r="AE9" i="2"/>
  <c r="BC9" i="2" s="1"/>
  <c r="AA9" i="2"/>
  <c r="AY9" i="2" s="1"/>
  <c r="W9" i="2"/>
  <c r="AU9" i="2" s="1"/>
  <c r="S9" i="2"/>
  <c r="AP9" i="2"/>
  <c r="BN9" i="2" s="1"/>
  <c r="AL9" i="2"/>
  <c r="BJ9" i="2" s="1"/>
  <c r="AH9" i="2"/>
  <c r="BF9" i="2" s="1"/>
  <c r="AD9" i="2"/>
  <c r="BB9" i="2" s="1"/>
  <c r="Z9" i="2"/>
  <c r="AX9" i="2" s="1"/>
  <c r="V9" i="2"/>
  <c r="AT9" i="2" s="1"/>
  <c r="AO9" i="2"/>
  <c r="BM9" i="2" s="1"/>
  <c r="AK9" i="2"/>
  <c r="BI9" i="2" s="1"/>
  <c r="AG9" i="2"/>
  <c r="BE9" i="2" s="1"/>
  <c r="AC9" i="2"/>
  <c r="BA9" i="2" s="1"/>
  <c r="Y9" i="2"/>
  <c r="AW9" i="2" s="1"/>
  <c r="U9" i="2"/>
  <c r="AS9" i="2" s="1"/>
  <c r="AN9" i="2"/>
  <c r="BL9" i="2" s="1"/>
  <c r="AJ9" i="2"/>
  <c r="BH9" i="2" s="1"/>
  <c r="AF9" i="2"/>
  <c r="BD9" i="2" s="1"/>
  <c r="AB9" i="2"/>
  <c r="AZ9" i="2" s="1"/>
  <c r="X9" i="2"/>
  <c r="AV9" i="2" s="1"/>
  <c r="T9" i="2"/>
  <c r="AR9" i="2" s="1"/>
  <c r="N6" i="4"/>
  <c r="L7" i="4"/>
  <c r="O6" i="4"/>
  <c r="AO155" i="2"/>
  <c r="BM155" i="2" s="1"/>
  <c r="AK155" i="2"/>
  <c r="BI155" i="2" s="1"/>
  <c r="AG155" i="2"/>
  <c r="BE155" i="2" s="1"/>
  <c r="AC155" i="2"/>
  <c r="BA155" i="2" s="1"/>
  <c r="Y155" i="2"/>
  <c r="AW155" i="2" s="1"/>
  <c r="U155" i="2"/>
  <c r="AS155" i="2" s="1"/>
  <c r="AN155" i="2"/>
  <c r="AJ155" i="2"/>
  <c r="BH155" i="2" s="1"/>
  <c r="AF155" i="2"/>
  <c r="BD155" i="2" s="1"/>
  <c r="AB155" i="2"/>
  <c r="AZ155" i="2" s="1"/>
  <c r="X155" i="2"/>
  <c r="AV155" i="2" s="1"/>
  <c r="T155" i="2"/>
  <c r="AR155" i="2" s="1"/>
  <c r="AM155" i="2"/>
  <c r="BK155" i="2" s="1"/>
  <c r="AI155" i="2"/>
  <c r="BG155" i="2" s="1"/>
  <c r="AE155" i="2"/>
  <c r="BC155" i="2" s="1"/>
  <c r="AA155" i="2"/>
  <c r="AY155" i="2" s="1"/>
  <c r="W155" i="2"/>
  <c r="AU155" i="2" s="1"/>
  <c r="S155" i="2"/>
  <c r="AQ155" i="2" s="1"/>
  <c r="AP155" i="2"/>
  <c r="BN155" i="2" s="1"/>
  <c r="AL155" i="2"/>
  <c r="BJ155" i="2" s="1"/>
  <c r="AH155" i="2"/>
  <c r="BF155" i="2" s="1"/>
  <c r="AD155" i="2"/>
  <c r="BB155" i="2" s="1"/>
  <c r="Z155" i="2"/>
  <c r="AX155" i="2" s="1"/>
  <c r="V155" i="2"/>
  <c r="AT155" i="2" s="1"/>
  <c r="AO79" i="2"/>
  <c r="BM79" i="2" s="1"/>
  <c r="AK79" i="2"/>
  <c r="BI79" i="2" s="1"/>
  <c r="AG79" i="2"/>
  <c r="BE79" i="2" s="1"/>
  <c r="AC79" i="2"/>
  <c r="BA79" i="2" s="1"/>
  <c r="Y79" i="2"/>
  <c r="AW79" i="2" s="1"/>
  <c r="U79" i="2"/>
  <c r="AS79" i="2" s="1"/>
  <c r="AN79" i="2"/>
  <c r="BL79" i="2" s="1"/>
  <c r="AJ79" i="2"/>
  <c r="BH79" i="2" s="1"/>
  <c r="AF79" i="2"/>
  <c r="BD79" i="2" s="1"/>
  <c r="AB79" i="2"/>
  <c r="AZ79" i="2" s="1"/>
  <c r="X79" i="2"/>
  <c r="AV79" i="2" s="1"/>
  <c r="T79" i="2"/>
  <c r="AR79" i="2" s="1"/>
  <c r="AM79" i="2"/>
  <c r="BK79" i="2" s="1"/>
  <c r="AI79" i="2"/>
  <c r="BG79" i="2" s="1"/>
  <c r="AE79" i="2"/>
  <c r="BC79" i="2" s="1"/>
  <c r="AA79" i="2"/>
  <c r="AY79" i="2" s="1"/>
  <c r="W79" i="2"/>
  <c r="AU79" i="2" s="1"/>
  <c r="S79" i="2"/>
  <c r="AP79" i="2"/>
  <c r="BN79" i="2" s="1"/>
  <c r="AL79" i="2"/>
  <c r="BJ79" i="2" s="1"/>
  <c r="AH79" i="2"/>
  <c r="BF79" i="2" s="1"/>
  <c r="AD79" i="2"/>
  <c r="BB79" i="2" s="1"/>
  <c r="Z79" i="2"/>
  <c r="AX79" i="2" s="1"/>
  <c r="V79" i="2"/>
  <c r="AT79" i="2" s="1"/>
  <c r="AO151" i="2"/>
  <c r="BM151" i="2" s="1"/>
  <c r="AK151" i="2"/>
  <c r="AG151" i="2"/>
  <c r="BE151" i="2" s="1"/>
  <c r="AC151" i="2"/>
  <c r="BA151" i="2" s="1"/>
  <c r="Y151" i="2"/>
  <c r="AW151" i="2" s="1"/>
  <c r="U151" i="2"/>
  <c r="AS151" i="2" s="1"/>
  <c r="AN151" i="2"/>
  <c r="BL151" i="2" s="1"/>
  <c r="AJ151" i="2"/>
  <c r="BH151" i="2" s="1"/>
  <c r="AF151" i="2"/>
  <c r="BD151" i="2" s="1"/>
  <c r="AB151" i="2"/>
  <c r="AZ151" i="2" s="1"/>
  <c r="X151" i="2"/>
  <c r="AV151" i="2" s="1"/>
  <c r="T151" i="2"/>
  <c r="AR151" i="2" s="1"/>
  <c r="AM151" i="2"/>
  <c r="BK151" i="2" s="1"/>
  <c r="AI151" i="2"/>
  <c r="BG151" i="2" s="1"/>
  <c r="AE151" i="2"/>
  <c r="BC151" i="2" s="1"/>
  <c r="AA151" i="2"/>
  <c r="AY151" i="2" s="1"/>
  <c r="W151" i="2"/>
  <c r="AU151" i="2" s="1"/>
  <c r="S151" i="2"/>
  <c r="AQ151" i="2" s="1"/>
  <c r="AP151" i="2"/>
  <c r="BN151" i="2" s="1"/>
  <c r="AL151" i="2"/>
  <c r="BJ151" i="2" s="1"/>
  <c r="AH151" i="2"/>
  <c r="BF151" i="2" s="1"/>
  <c r="AD151" i="2"/>
  <c r="BB151" i="2" s="1"/>
  <c r="Z151" i="2"/>
  <c r="AX151" i="2" s="1"/>
  <c r="V151" i="2"/>
  <c r="AT151" i="2" s="1"/>
  <c r="M8" i="4"/>
  <c r="P7" i="4"/>
  <c r="AO27" i="2"/>
  <c r="BM27" i="2" s="1"/>
  <c r="AK27" i="2"/>
  <c r="AG27" i="2"/>
  <c r="BE27" i="2" s="1"/>
  <c r="AC27" i="2"/>
  <c r="BA27" i="2" s="1"/>
  <c r="Y27" i="2"/>
  <c r="AW27" i="2" s="1"/>
  <c r="U27" i="2"/>
  <c r="AS27" i="2" s="1"/>
  <c r="AN27" i="2"/>
  <c r="BL27" i="2" s="1"/>
  <c r="AJ27" i="2"/>
  <c r="BH27" i="2" s="1"/>
  <c r="AF27" i="2"/>
  <c r="BD27" i="2" s="1"/>
  <c r="AB27" i="2"/>
  <c r="AZ27" i="2" s="1"/>
  <c r="X27" i="2"/>
  <c r="AV27" i="2" s="1"/>
  <c r="T27" i="2"/>
  <c r="AR27" i="2" s="1"/>
  <c r="AM27" i="2"/>
  <c r="BK27" i="2" s="1"/>
  <c r="AI27" i="2"/>
  <c r="BG27" i="2" s="1"/>
  <c r="AE27" i="2"/>
  <c r="BC27" i="2" s="1"/>
  <c r="AA27" i="2"/>
  <c r="AY27" i="2" s="1"/>
  <c r="W27" i="2"/>
  <c r="AU27" i="2" s="1"/>
  <c r="S27" i="2"/>
  <c r="AQ27" i="2" s="1"/>
  <c r="AP27" i="2"/>
  <c r="BN27" i="2" s="1"/>
  <c r="AL27" i="2"/>
  <c r="BJ27" i="2" s="1"/>
  <c r="AH27" i="2"/>
  <c r="BF27" i="2" s="1"/>
  <c r="AD27" i="2"/>
  <c r="BB27" i="2" s="1"/>
  <c r="Z27" i="2"/>
  <c r="AX27" i="2" s="1"/>
  <c r="V27" i="2"/>
  <c r="AT27" i="2" s="1"/>
  <c r="AN72" i="2"/>
  <c r="BL72" i="2" s="1"/>
  <c r="AJ72" i="2"/>
  <c r="BH72" i="2" s="1"/>
  <c r="AF72" i="2"/>
  <c r="BD72" i="2" s="1"/>
  <c r="AB72" i="2"/>
  <c r="AZ72" i="2" s="1"/>
  <c r="X72" i="2"/>
  <c r="AV72" i="2" s="1"/>
  <c r="T72" i="2"/>
  <c r="AR72" i="2" s="1"/>
  <c r="AM72" i="2"/>
  <c r="BK72" i="2" s="1"/>
  <c r="AI72" i="2"/>
  <c r="BG72" i="2" s="1"/>
  <c r="AE72" i="2"/>
  <c r="BC72" i="2" s="1"/>
  <c r="AA72" i="2"/>
  <c r="AY72" i="2" s="1"/>
  <c r="W72" i="2"/>
  <c r="AU72" i="2" s="1"/>
  <c r="S72" i="2"/>
  <c r="AQ72" i="2" s="1"/>
  <c r="AP72" i="2"/>
  <c r="BN72" i="2" s="1"/>
  <c r="AL72" i="2"/>
  <c r="BJ72" i="2" s="1"/>
  <c r="AH72" i="2"/>
  <c r="BF72" i="2" s="1"/>
  <c r="AD72" i="2"/>
  <c r="BB72" i="2" s="1"/>
  <c r="Z72" i="2"/>
  <c r="AX72" i="2" s="1"/>
  <c r="V72" i="2"/>
  <c r="AT72" i="2" s="1"/>
  <c r="AO72" i="2"/>
  <c r="BM72" i="2" s="1"/>
  <c r="AK72" i="2"/>
  <c r="BI72" i="2" s="1"/>
  <c r="AG72" i="2"/>
  <c r="BE72" i="2" s="1"/>
  <c r="AC72" i="2"/>
  <c r="BA72" i="2" s="1"/>
  <c r="Y72" i="2"/>
  <c r="AW72" i="2" s="1"/>
  <c r="U72" i="2"/>
  <c r="AM18" i="2"/>
  <c r="BK18" i="2" s="1"/>
  <c r="AI18" i="2"/>
  <c r="BG18" i="2" s="1"/>
  <c r="AE18" i="2"/>
  <c r="BC18" i="2" s="1"/>
  <c r="AA18" i="2"/>
  <c r="AY18" i="2" s="1"/>
  <c r="W18" i="2"/>
  <c r="AU18" i="2" s="1"/>
  <c r="S18" i="2"/>
  <c r="AQ18" i="2" s="1"/>
  <c r="AP18" i="2"/>
  <c r="BN18" i="2" s="1"/>
  <c r="AL18" i="2"/>
  <c r="BJ18" i="2" s="1"/>
  <c r="AH18" i="2"/>
  <c r="BF18" i="2" s="1"/>
  <c r="AD18" i="2"/>
  <c r="BB18" i="2" s="1"/>
  <c r="Z18" i="2"/>
  <c r="AX18" i="2" s="1"/>
  <c r="V18" i="2"/>
  <c r="AT18" i="2" s="1"/>
  <c r="AO18" i="2"/>
  <c r="BM18" i="2" s="1"/>
  <c r="AK18" i="2"/>
  <c r="AG18" i="2"/>
  <c r="BE18" i="2" s="1"/>
  <c r="AC18" i="2"/>
  <c r="BA18" i="2" s="1"/>
  <c r="Y18" i="2"/>
  <c r="AW18" i="2" s="1"/>
  <c r="U18" i="2"/>
  <c r="AS18" i="2" s="1"/>
  <c r="AN18" i="2"/>
  <c r="BL18" i="2" s="1"/>
  <c r="AJ18" i="2"/>
  <c r="BH18" i="2" s="1"/>
  <c r="AF18" i="2"/>
  <c r="BD18" i="2" s="1"/>
  <c r="AB18" i="2"/>
  <c r="AZ18" i="2" s="1"/>
  <c r="X18" i="2"/>
  <c r="AV18" i="2" s="1"/>
  <c r="T18" i="2"/>
  <c r="AR18" i="2" s="1"/>
  <c r="AM62" i="2"/>
  <c r="BK62" i="2" s="1"/>
  <c r="AI62" i="2"/>
  <c r="BG62" i="2" s="1"/>
  <c r="AE62" i="2"/>
  <c r="BC62" i="2" s="1"/>
  <c r="AA62" i="2"/>
  <c r="AY62" i="2" s="1"/>
  <c r="W62" i="2"/>
  <c r="AU62" i="2" s="1"/>
  <c r="S62" i="2"/>
  <c r="AQ62" i="2" s="1"/>
  <c r="AP62" i="2"/>
  <c r="BN62" i="2" s="1"/>
  <c r="AL62" i="2"/>
  <c r="BJ62" i="2" s="1"/>
  <c r="AH62" i="2"/>
  <c r="BF62" i="2" s="1"/>
  <c r="AD62" i="2"/>
  <c r="BB62" i="2" s="1"/>
  <c r="Z62" i="2"/>
  <c r="AX62" i="2" s="1"/>
  <c r="V62" i="2"/>
  <c r="AT62" i="2" s="1"/>
  <c r="AO62" i="2"/>
  <c r="AK62" i="2"/>
  <c r="BI62" i="2" s="1"/>
  <c r="AG62" i="2"/>
  <c r="BE62" i="2" s="1"/>
  <c r="AC62" i="2"/>
  <c r="BA62" i="2" s="1"/>
  <c r="Y62" i="2"/>
  <c r="AW62" i="2" s="1"/>
  <c r="U62" i="2"/>
  <c r="AS62" i="2" s="1"/>
  <c r="AN62" i="2"/>
  <c r="BL62" i="2" s="1"/>
  <c r="AJ62" i="2"/>
  <c r="BH62" i="2" s="1"/>
  <c r="AF62" i="2"/>
  <c r="BD62" i="2" s="1"/>
  <c r="AB62" i="2"/>
  <c r="AZ62" i="2" s="1"/>
  <c r="X62" i="2"/>
  <c r="AV62" i="2" s="1"/>
  <c r="T62" i="2"/>
  <c r="AR62" i="2" s="1"/>
  <c r="AM28" i="2"/>
  <c r="BK28" i="2" s="1"/>
  <c r="AI28" i="2"/>
  <c r="BG28" i="2" s="1"/>
  <c r="AE28" i="2"/>
  <c r="BC28" i="2" s="1"/>
  <c r="AA28" i="2"/>
  <c r="AY28" i="2" s="1"/>
  <c r="W28" i="2"/>
  <c r="AU28" i="2" s="1"/>
  <c r="S28" i="2"/>
  <c r="AQ28" i="2" s="1"/>
  <c r="AP28" i="2"/>
  <c r="BN28" i="2" s="1"/>
  <c r="AL28" i="2"/>
  <c r="AH28" i="2"/>
  <c r="BF28" i="2" s="1"/>
  <c r="AD28" i="2"/>
  <c r="BB28" i="2" s="1"/>
  <c r="Z28" i="2"/>
  <c r="AX28" i="2" s="1"/>
  <c r="V28" i="2"/>
  <c r="AT28" i="2" s="1"/>
  <c r="AO28" i="2"/>
  <c r="BM28" i="2" s="1"/>
  <c r="AK28" i="2"/>
  <c r="BI28" i="2" s="1"/>
  <c r="AG28" i="2"/>
  <c r="BE28" i="2" s="1"/>
  <c r="AC28" i="2"/>
  <c r="BA28" i="2" s="1"/>
  <c r="Y28" i="2"/>
  <c r="AW28" i="2" s="1"/>
  <c r="U28" i="2"/>
  <c r="AS28" i="2" s="1"/>
  <c r="AN28" i="2"/>
  <c r="BL28" i="2" s="1"/>
  <c r="AJ28" i="2"/>
  <c r="BH28" i="2" s="1"/>
  <c r="AF28" i="2"/>
  <c r="BD28" i="2" s="1"/>
  <c r="AB28" i="2"/>
  <c r="AZ28" i="2" s="1"/>
  <c r="X28" i="2"/>
  <c r="AV28" i="2" s="1"/>
  <c r="T28" i="2"/>
  <c r="AR28" i="2" s="1"/>
  <c r="AM36" i="2"/>
  <c r="BK36" i="2" s="1"/>
  <c r="AI36" i="2"/>
  <c r="BG36" i="2" s="1"/>
  <c r="AE36" i="2"/>
  <c r="BC36" i="2" s="1"/>
  <c r="AA36" i="2"/>
  <c r="AY36" i="2" s="1"/>
  <c r="W36" i="2"/>
  <c r="AU36" i="2" s="1"/>
  <c r="S36" i="2"/>
  <c r="AQ36" i="2" s="1"/>
  <c r="AP36" i="2"/>
  <c r="BN36" i="2" s="1"/>
  <c r="AL36" i="2"/>
  <c r="AH36" i="2"/>
  <c r="BF36" i="2" s="1"/>
  <c r="AD36" i="2"/>
  <c r="BB36" i="2" s="1"/>
  <c r="Z36" i="2"/>
  <c r="AX36" i="2" s="1"/>
  <c r="V36" i="2"/>
  <c r="AT36" i="2" s="1"/>
  <c r="AO36" i="2"/>
  <c r="BM36" i="2" s="1"/>
  <c r="AK36" i="2"/>
  <c r="BI36" i="2" s="1"/>
  <c r="AG36" i="2"/>
  <c r="BE36" i="2" s="1"/>
  <c r="AC36" i="2"/>
  <c r="BA36" i="2" s="1"/>
  <c r="Y36" i="2"/>
  <c r="AW36" i="2" s="1"/>
  <c r="U36" i="2"/>
  <c r="AS36" i="2" s="1"/>
  <c r="AN36" i="2"/>
  <c r="BL36" i="2" s="1"/>
  <c r="AJ36" i="2"/>
  <c r="BH36" i="2" s="1"/>
  <c r="AF36" i="2"/>
  <c r="BD36" i="2" s="1"/>
  <c r="AB36" i="2"/>
  <c r="AZ36" i="2" s="1"/>
  <c r="X36" i="2"/>
  <c r="AV36" i="2" s="1"/>
  <c r="T36" i="2"/>
  <c r="AR36" i="2" s="1"/>
  <c r="O84" i="3"/>
  <c r="P84" i="3" s="1"/>
  <c r="Q84" i="3" s="1"/>
  <c r="L85" i="3"/>
  <c r="O85" i="3" s="1"/>
  <c r="P85" i="3" s="1"/>
  <c r="Q85" i="3" s="1"/>
  <c r="AO163" i="2"/>
  <c r="BM163" i="2" s="1"/>
  <c r="AK163" i="2"/>
  <c r="AP163" i="2"/>
  <c r="BN163" i="2" s="1"/>
  <c r="AJ163" i="2"/>
  <c r="BH163" i="2" s="1"/>
  <c r="AF163" i="2"/>
  <c r="BD163" i="2" s="1"/>
  <c r="AB163" i="2"/>
  <c r="AZ163" i="2" s="1"/>
  <c r="X163" i="2"/>
  <c r="AV163" i="2" s="1"/>
  <c r="T163" i="2"/>
  <c r="AR163" i="2" s="1"/>
  <c r="AN163" i="2"/>
  <c r="BL163" i="2" s="1"/>
  <c r="AI163" i="2"/>
  <c r="BG163" i="2" s="1"/>
  <c r="AE163" i="2"/>
  <c r="BC163" i="2" s="1"/>
  <c r="AA163" i="2"/>
  <c r="AY163" i="2" s="1"/>
  <c r="W163" i="2"/>
  <c r="AU163" i="2" s="1"/>
  <c r="S163" i="2"/>
  <c r="AQ163" i="2" s="1"/>
  <c r="AM163" i="2"/>
  <c r="BK163" i="2" s="1"/>
  <c r="AH163" i="2"/>
  <c r="BF163" i="2" s="1"/>
  <c r="AD163" i="2"/>
  <c r="BB163" i="2" s="1"/>
  <c r="Z163" i="2"/>
  <c r="AX163" i="2" s="1"/>
  <c r="V163" i="2"/>
  <c r="AT163" i="2" s="1"/>
  <c r="AL163" i="2"/>
  <c r="BJ163" i="2" s="1"/>
  <c r="AG163" i="2"/>
  <c r="BE163" i="2" s="1"/>
  <c r="AC163" i="2"/>
  <c r="BA163" i="2" s="1"/>
  <c r="Y163" i="2"/>
  <c r="AW163" i="2" s="1"/>
  <c r="U163" i="2"/>
  <c r="AS163" i="2" s="1"/>
  <c r="AO35" i="2"/>
  <c r="BM35" i="2" s="1"/>
  <c r="AK35" i="2"/>
  <c r="BI35" i="2" s="1"/>
  <c r="AG35" i="2"/>
  <c r="BE35" i="2" s="1"/>
  <c r="AC35" i="2"/>
  <c r="BA35" i="2" s="1"/>
  <c r="Y35" i="2"/>
  <c r="U35" i="2"/>
  <c r="AS35" i="2" s="1"/>
  <c r="AN35" i="2"/>
  <c r="BL35" i="2" s="1"/>
  <c r="AJ35" i="2"/>
  <c r="BH35" i="2" s="1"/>
  <c r="AF35" i="2"/>
  <c r="BD35" i="2" s="1"/>
  <c r="AB35" i="2"/>
  <c r="AZ35" i="2" s="1"/>
  <c r="X35" i="2"/>
  <c r="AV35" i="2" s="1"/>
  <c r="T35" i="2"/>
  <c r="AR35" i="2" s="1"/>
  <c r="AM35" i="2"/>
  <c r="BK35" i="2" s="1"/>
  <c r="AI35" i="2"/>
  <c r="BG35" i="2" s="1"/>
  <c r="AE35" i="2"/>
  <c r="BC35" i="2" s="1"/>
  <c r="AA35" i="2"/>
  <c r="AY35" i="2" s="1"/>
  <c r="W35" i="2"/>
  <c r="AU35" i="2" s="1"/>
  <c r="S35" i="2"/>
  <c r="AQ35" i="2" s="1"/>
  <c r="AP35" i="2"/>
  <c r="BN35" i="2" s="1"/>
  <c r="AL35" i="2"/>
  <c r="BJ35" i="2" s="1"/>
  <c r="AH35" i="2"/>
  <c r="BF35" i="2" s="1"/>
  <c r="AD35" i="2"/>
  <c r="BB35" i="2" s="1"/>
  <c r="Z35" i="2"/>
  <c r="AX35" i="2" s="1"/>
  <c r="V35" i="2"/>
  <c r="AT35" i="2" s="1"/>
  <c r="AO41" i="2"/>
  <c r="BM41" i="2" s="1"/>
  <c r="AK41" i="2"/>
  <c r="AG41" i="2"/>
  <c r="BE41" i="2" s="1"/>
  <c r="AC41" i="2"/>
  <c r="BA41" i="2" s="1"/>
  <c r="Y41" i="2"/>
  <c r="AW41" i="2" s="1"/>
  <c r="U41" i="2"/>
  <c r="AS41" i="2" s="1"/>
  <c r="AN41" i="2"/>
  <c r="BL41" i="2" s="1"/>
  <c r="AJ41" i="2"/>
  <c r="BH41" i="2" s="1"/>
  <c r="AF41" i="2"/>
  <c r="BD41" i="2" s="1"/>
  <c r="AB41" i="2"/>
  <c r="AZ41" i="2" s="1"/>
  <c r="X41" i="2"/>
  <c r="AV41" i="2" s="1"/>
  <c r="T41" i="2"/>
  <c r="AR41" i="2" s="1"/>
  <c r="AM41" i="2"/>
  <c r="BK41" i="2" s="1"/>
  <c r="AI41" i="2"/>
  <c r="BG41" i="2" s="1"/>
  <c r="AE41" i="2"/>
  <c r="BC41" i="2" s="1"/>
  <c r="AA41" i="2"/>
  <c r="AY41" i="2" s="1"/>
  <c r="W41" i="2"/>
  <c r="AU41" i="2" s="1"/>
  <c r="S41" i="2"/>
  <c r="AQ41" i="2" s="1"/>
  <c r="AP41" i="2"/>
  <c r="BN41" i="2" s="1"/>
  <c r="AL41" i="2"/>
  <c r="BJ41" i="2" s="1"/>
  <c r="AH41" i="2"/>
  <c r="BF41" i="2" s="1"/>
  <c r="AD41" i="2"/>
  <c r="BB41" i="2" s="1"/>
  <c r="Z41" i="2"/>
  <c r="AX41" i="2" s="1"/>
  <c r="V41" i="2"/>
  <c r="AT41" i="2" s="1"/>
  <c r="AM40" i="2"/>
  <c r="BK40" i="2" s="1"/>
  <c r="AI40" i="2"/>
  <c r="BG40" i="2" s="1"/>
  <c r="AE40" i="2"/>
  <c r="BC40" i="2" s="1"/>
  <c r="AA40" i="2"/>
  <c r="AY40" i="2" s="1"/>
  <c r="W40" i="2"/>
  <c r="AU40" i="2" s="1"/>
  <c r="S40" i="2"/>
  <c r="AP40" i="2"/>
  <c r="BN40" i="2" s="1"/>
  <c r="AL40" i="2"/>
  <c r="BJ40" i="2" s="1"/>
  <c r="AH40" i="2"/>
  <c r="BF40" i="2" s="1"/>
  <c r="AD40" i="2"/>
  <c r="BB40" i="2" s="1"/>
  <c r="Z40" i="2"/>
  <c r="AX40" i="2" s="1"/>
  <c r="V40" i="2"/>
  <c r="AT40" i="2" s="1"/>
  <c r="AO40" i="2"/>
  <c r="BM40" i="2" s="1"/>
  <c r="AK40" i="2"/>
  <c r="BI40" i="2" s="1"/>
  <c r="AG40" i="2"/>
  <c r="BE40" i="2" s="1"/>
  <c r="AC40" i="2"/>
  <c r="BA40" i="2" s="1"/>
  <c r="Y40" i="2"/>
  <c r="AW40" i="2" s="1"/>
  <c r="U40" i="2"/>
  <c r="AS40" i="2" s="1"/>
  <c r="AN40" i="2"/>
  <c r="BL40" i="2" s="1"/>
  <c r="AJ40" i="2"/>
  <c r="BH40" i="2" s="1"/>
  <c r="AF40" i="2"/>
  <c r="BD40" i="2" s="1"/>
  <c r="AB40" i="2"/>
  <c r="AZ40" i="2" s="1"/>
  <c r="X40" i="2"/>
  <c r="AV40" i="2" s="1"/>
  <c r="T40" i="2"/>
  <c r="AR40" i="2" s="1"/>
  <c r="L43" i="3"/>
  <c r="L40" i="3"/>
  <c r="O39" i="3"/>
  <c r="P39" i="3" s="1"/>
  <c r="Q39" i="3" s="1"/>
  <c r="AP132" i="2"/>
  <c r="BN132" i="2" s="1"/>
  <c r="AL132" i="2"/>
  <c r="BJ132" i="2" s="1"/>
  <c r="AH132" i="2"/>
  <c r="BF132" i="2" s="1"/>
  <c r="AD132" i="2"/>
  <c r="BB132" i="2" s="1"/>
  <c r="Z132" i="2"/>
  <c r="AX132" i="2" s="1"/>
  <c r="V132" i="2"/>
  <c r="AT132" i="2" s="1"/>
  <c r="AO132" i="2"/>
  <c r="BM132" i="2" s="1"/>
  <c r="AK132" i="2"/>
  <c r="BI132" i="2" s="1"/>
  <c r="AG132" i="2"/>
  <c r="BE132" i="2" s="1"/>
  <c r="AC132" i="2"/>
  <c r="BA132" i="2" s="1"/>
  <c r="Y132" i="2"/>
  <c r="U132" i="2"/>
  <c r="AS132" i="2" s="1"/>
  <c r="AN132" i="2"/>
  <c r="BL132" i="2" s="1"/>
  <c r="AJ132" i="2"/>
  <c r="BH132" i="2" s="1"/>
  <c r="AF132" i="2"/>
  <c r="BD132" i="2" s="1"/>
  <c r="AB132" i="2"/>
  <c r="AZ132" i="2" s="1"/>
  <c r="X132" i="2"/>
  <c r="AV132" i="2" s="1"/>
  <c r="T132" i="2"/>
  <c r="AR132" i="2" s="1"/>
  <c r="AM132" i="2"/>
  <c r="BK132" i="2" s="1"/>
  <c r="AI132" i="2"/>
  <c r="BG132" i="2" s="1"/>
  <c r="AE132" i="2"/>
  <c r="BC132" i="2" s="1"/>
  <c r="AA132" i="2"/>
  <c r="AY132" i="2" s="1"/>
  <c r="W132" i="2"/>
  <c r="AU132" i="2" s="1"/>
  <c r="S132" i="2"/>
  <c r="AQ132" i="2" s="1"/>
  <c r="AO39" i="2"/>
  <c r="BM39" i="2" s="1"/>
  <c r="AK39" i="2"/>
  <c r="AG39" i="2"/>
  <c r="BE39" i="2" s="1"/>
  <c r="AC39" i="2"/>
  <c r="BA39" i="2" s="1"/>
  <c r="Y39" i="2"/>
  <c r="AW39" i="2" s="1"/>
  <c r="U39" i="2"/>
  <c r="AS39" i="2" s="1"/>
  <c r="AN39" i="2"/>
  <c r="BL39" i="2" s="1"/>
  <c r="AJ39" i="2"/>
  <c r="BH39" i="2" s="1"/>
  <c r="AF39" i="2"/>
  <c r="BD39" i="2" s="1"/>
  <c r="AB39" i="2"/>
  <c r="AZ39" i="2" s="1"/>
  <c r="X39" i="2"/>
  <c r="AV39" i="2" s="1"/>
  <c r="T39" i="2"/>
  <c r="AR39" i="2" s="1"/>
  <c r="AM39" i="2"/>
  <c r="BK39" i="2" s="1"/>
  <c r="AI39" i="2"/>
  <c r="BG39" i="2" s="1"/>
  <c r="AE39" i="2"/>
  <c r="BC39" i="2" s="1"/>
  <c r="AA39" i="2"/>
  <c r="AY39" i="2" s="1"/>
  <c r="W39" i="2"/>
  <c r="AU39" i="2" s="1"/>
  <c r="S39" i="2"/>
  <c r="AQ39" i="2" s="1"/>
  <c r="AP39" i="2"/>
  <c r="BN39" i="2" s="1"/>
  <c r="AL39" i="2"/>
  <c r="BJ39" i="2" s="1"/>
  <c r="AH39" i="2"/>
  <c r="BF39" i="2" s="1"/>
  <c r="AD39" i="2"/>
  <c r="BB39" i="2" s="1"/>
  <c r="Z39" i="2"/>
  <c r="AX39" i="2" s="1"/>
  <c r="V39" i="2"/>
  <c r="AT39" i="2" s="1"/>
  <c r="P13" i="3"/>
  <c r="Q13" i="3" s="1"/>
  <c r="AM50" i="2"/>
  <c r="BK50" i="2" s="1"/>
  <c r="AI50" i="2"/>
  <c r="BG50" i="2" s="1"/>
  <c r="AE50" i="2"/>
  <c r="BC50" i="2" s="1"/>
  <c r="AA50" i="2"/>
  <c r="AY50" i="2" s="1"/>
  <c r="W50" i="2"/>
  <c r="AU50" i="2" s="1"/>
  <c r="S50" i="2"/>
  <c r="AP50" i="2"/>
  <c r="BN50" i="2" s="1"/>
  <c r="AL50" i="2"/>
  <c r="BJ50" i="2" s="1"/>
  <c r="AH50" i="2"/>
  <c r="BF50" i="2" s="1"/>
  <c r="AD50" i="2"/>
  <c r="BB50" i="2" s="1"/>
  <c r="Z50" i="2"/>
  <c r="AX50" i="2" s="1"/>
  <c r="V50" i="2"/>
  <c r="AT50" i="2" s="1"/>
  <c r="AO50" i="2"/>
  <c r="BM50" i="2" s="1"/>
  <c r="AK50" i="2"/>
  <c r="BI50" i="2" s="1"/>
  <c r="AG50" i="2"/>
  <c r="BE50" i="2" s="1"/>
  <c r="AC50" i="2"/>
  <c r="BA50" i="2" s="1"/>
  <c r="Y50" i="2"/>
  <c r="AW50" i="2" s="1"/>
  <c r="U50" i="2"/>
  <c r="AS50" i="2" s="1"/>
  <c r="AN50" i="2"/>
  <c r="BL50" i="2" s="1"/>
  <c r="AJ50" i="2"/>
  <c r="BH50" i="2" s="1"/>
  <c r="AF50" i="2"/>
  <c r="BD50" i="2" s="1"/>
  <c r="AB50" i="2"/>
  <c r="AZ50" i="2" s="1"/>
  <c r="X50" i="2"/>
  <c r="AV50" i="2" s="1"/>
  <c r="T50" i="2"/>
  <c r="AR50" i="2" s="1"/>
  <c r="O68" i="3"/>
  <c r="P68" i="3" s="1"/>
  <c r="Q68" i="3" s="1"/>
  <c r="L69" i="3"/>
  <c r="O69" i="3" s="1"/>
  <c r="P69" i="3" s="1"/>
  <c r="Q69" i="3" s="1"/>
  <c r="AO147" i="2"/>
  <c r="BM147" i="2" s="1"/>
  <c r="AK147" i="2"/>
  <c r="BI147" i="2" s="1"/>
  <c r="AG147" i="2"/>
  <c r="BE147" i="2" s="1"/>
  <c r="AC147" i="2"/>
  <c r="BA147" i="2" s="1"/>
  <c r="Y147" i="2"/>
  <c r="AW147" i="2" s="1"/>
  <c r="U147" i="2"/>
  <c r="AS147" i="2" s="1"/>
  <c r="AN147" i="2"/>
  <c r="BL147" i="2" s="1"/>
  <c r="AJ147" i="2"/>
  <c r="BH147" i="2" s="1"/>
  <c r="AF147" i="2"/>
  <c r="BD147" i="2" s="1"/>
  <c r="AB147" i="2"/>
  <c r="AZ147" i="2" s="1"/>
  <c r="X147" i="2"/>
  <c r="AV147" i="2" s="1"/>
  <c r="T147" i="2"/>
  <c r="AR147" i="2" s="1"/>
  <c r="AP147" i="2"/>
  <c r="BN147" i="2" s="1"/>
  <c r="AL147" i="2"/>
  <c r="AH147" i="2"/>
  <c r="BF147" i="2" s="1"/>
  <c r="AD147" i="2"/>
  <c r="BB147" i="2" s="1"/>
  <c r="Z147" i="2"/>
  <c r="AX147" i="2" s="1"/>
  <c r="V147" i="2"/>
  <c r="AT147" i="2" s="1"/>
  <c r="AI147" i="2"/>
  <c r="BG147" i="2" s="1"/>
  <c r="S147" i="2"/>
  <c r="AQ147" i="2" s="1"/>
  <c r="AE147" i="2"/>
  <c r="BC147" i="2" s="1"/>
  <c r="AA147" i="2"/>
  <c r="AY147" i="2" s="1"/>
  <c r="AM147" i="2"/>
  <c r="BK147" i="2" s="1"/>
  <c r="W147" i="2"/>
  <c r="AU147" i="2" s="1"/>
  <c r="AO17" i="2"/>
  <c r="BM17" i="2" s="1"/>
  <c r="AK17" i="2"/>
  <c r="BI17" i="2" s="1"/>
  <c r="AG17" i="2"/>
  <c r="BE17" i="2" s="1"/>
  <c r="AC17" i="2"/>
  <c r="BA17" i="2" s="1"/>
  <c r="Y17" i="2"/>
  <c r="U17" i="2"/>
  <c r="AS17" i="2" s="1"/>
  <c r="AN17" i="2"/>
  <c r="BL17" i="2" s="1"/>
  <c r="AJ17" i="2"/>
  <c r="BH17" i="2" s="1"/>
  <c r="AF17" i="2"/>
  <c r="BD17" i="2" s="1"/>
  <c r="AB17" i="2"/>
  <c r="AZ17" i="2" s="1"/>
  <c r="X17" i="2"/>
  <c r="AV17" i="2" s="1"/>
  <c r="T17" i="2"/>
  <c r="AR17" i="2" s="1"/>
  <c r="AM17" i="2"/>
  <c r="BK17" i="2" s="1"/>
  <c r="AI17" i="2"/>
  <c r="BG17" i="2" s="1"/>
  <c r="AE17" i="2"/>
  <c r="BC17" i="2" s="1"/>
  <c r="AA17" i="2"/>
  <c r="AY17" i="2" s="1"/>
  <c r="W17" i="2"/>
  <c r="AU17" i="2" s="1"/>
  <c r="S17" i="2"/>
  <c r="AQ17" i="2" s="1"/>
  <c r="AP17" i="2"/>
  <c r="BN17" i="2" s="1"/>
  <c r="AL17" i="2"/>
  <c r="BJ17" i="2" s="1"/>
  <c r="AH17" i="2"/>
  <c r="BF17" i="2" s="1"/>
  <c r="AD17" i="2"/>
  <c r="BB17" i="2" s="1"/>
  <c r="Z17" i="2"/>
  <c r="AX17" i="2" s="1"/>
  <c r="V17" i="2"/>
  <c r="AT17" i="2" s="1"/>
  <c r="AO29" i="2"/>
  <c r="BM29" i="2" s="1"/>
  <c r="AK29" i="2"/>
  <c r="AG29" i="2"/>
  <c r="BE29" i="2" s="1"/>
  <c r="AC29" i="2"/>
  <c r="BA29" i="2" s="1"/>
  <c r="Y29" i="2"/>
  <c r="AW29" i="2" s="1"/>
  <c r="U29" i="2"/>
  <c r="AS29" i="2" s="1"/>
  <c r="AN29" i="2"/>
  <c r="BL29" i="2" s="1"/>
  <c r="AJ29" i="2"/>
  <c r="BH29" i="2" s="1"/>
  <c r="AF29" i="2"/>
  <c r="BD29" i="2" s="1"/>
  <c r="AB29" i="2"/>
  <c r="AZ29" i="2" s="1"/>
  <c r="X29" i="2"/>
  <c r="AV29" i="2" s="1"/>
  <c r="T29" i="2"/>
  <c r="AR29" i="2" s="1"/>
  <c r="AM29" i="2"/>
  <c r="BK29" i="2" s="1"/>
  <c r="AI29" i="2"/>
  <c r="BG29" i="2" s="1"/>
  <c r="AE29" i="2"/>
  <c r="BC29" i="2" s="1"/>
  <c r="AA29" i="2"/>
  <c r="AY29" i="2" s="1"/>
  <c r="W29" i="2"/>
  <c r="AU29" i="2" s="1"/>
  <c r="S29" i="2"/>
  <c r="AQ29" i="2" s="1"/>
  <c r="AP29" i="2"/>
  <c r="BN29" i="2" s="1"/>
  <c r="AL29" i="2"/>
  <c r="BJ29" i="2" s="1"/>
  <c r="AH29" i="2"/>
  <c r="BF29" i="2" s="1"/>
  <c r="AD29" i="2"/>
  <c r="BB29" i="2" s="1"/>
  <c r="Z29" i="2"/>
  <c r="AX29" i="2" s="1"/>
  <c r="V29" i="2"/>
  <c r="AT29" i="2" s="1"/>
  <c r="BC85" i="2"/>
  <c r="AO149" i="2"/>
  <c r="BM149" i="2" s="1"/>
  <c r="AK149" i="2"/>
  <c r="AG149" i="2"/>
  <c r="BE149" i="2" s="1"/>
  <c r="AC149" i="2"/>
  <c r="BA149" i="2" s="1"/>
  <c r="Y149" i="2"/>
  <c r="AW149" i="2" s="1"/>
  <c r="U149" i="2"/>
  <c r="AS149" i="2" s="1"/>
  <c r="AN149" i="2"/>
  <c r="BL149" i="2" s="1"/>
  <c r="AJ149" i="2"/>
  <c r="BH149" i="2" s="1"/>
  <c r="AF149" i="2"/>
  <c r="BD149" i="2" s="1"/>
  <c r="AB149" i="2"/>
  <c r="AZ149" i="2" s="1"/>
  <c r="X149" i="2"/>
  <c r="AV149" i="2" s="1"/>
  <c r="T149" i="2"/>
  <c r="AR149" i="2" s="1"/>
  <c r="AM149" i="2"/>
  <c r="BK149" i="2" s="1"/>
  <c r="AI149" i="2"/>
  <c r="BG149" i="2" s="1"/>
  <c r="AE149" i="2"/>
  <c r="BC149" i="2" s="1"/>
  <c r="AA149" i="2"/>
  <c r="AY149" i="2" s="1"/>
  <c r="W149" i="2"/>
  <c r="AU149" i="2" s="1"/>
  <c r="S149" i="2"/>
  <c r="AQ149" i="2" s="1"/>
  <c r="AP149" i="2"/>
  <c r="BN149" i="2" s="1"/>
  <c r="AL149" i="2"/>
  <c r="BJ149" i="2" s="1"/>
  <c r="AH149" i="2"/>
  <c r="BF149" i="2" s="1"/>
  <c r="AD149" i="2"/>
  <c r="BB149" i="2" s="1"/>
  <c r="Z149" i="2"/>
  <c r="AX149" i="2" s="1"/>
  <c r="V149" i="2"/>
  <c r="AT149" i="2" s="1"/>
  <c r="AY90" i="2"/>
  <c r="L23" i="3"/>
  <c r="O19" i="3"/>
  <c r="P19" i="3" s="1"/>
  <c r="Q19" i="3" s="1"/>
  <c r="L20" i="3"/>
  <c r="BD21" i="2"/>
  <c r="BD122" i="2"/>
  <c r="R69" i="3"/>
  <c r="R67" i="3"/>
  <c r="R71" i="3"/>
  <c r="R61" i="3"/>
  <c r="R60" i="3"/>
  <c r="R59" i="3"/>
  <c r="R68" i="3"/>
  <c r="Q6" i="4" l="1"/>
  <c r="R6" i="4" s="1"/>
  <c r="BC119" i="2"/>
  <c r="AW145" i="2"/>
  <c r="BI29" i="2"/>
  <c r="AW130" i="2"/>
  <c r="AW157" i="2"/>
  <c r="AQ117" i="2"/>
  <c r="AW48" i="2"/>
  <c r="G68" i="3"/>
  <c r="S68" i="3"/>
  <c r="E68" i="3"/>
  <c r="H68" i="3"/>
  <c r="F68" i="3"/>
  <c r="G59" i="3"/>
  <c r="H59" i="3"/>
  <c r="F59" i="3"/>
  <c r="E59" i="3"/>
  <c r="S59" i="3"/>
  <c r="S60" i="3"/>
  <c r="E60" i="3"/>
  <c r="F60" i="3"/>
  <c r="H60" i="3"/>
  <c r="G60" i="3"/>
  <c r="G61" i="3"/>
  <c r="H61" i="3"/>
  <c r="S61" i="3"/>
  <c r="F61" i="3"/>
  <c r="E61" i="3"/>
  <c r="H71" i="3"/>
  <c r="E71" i="3"/>
  <c r="G71" i="3"/>
  <c r="S71" i="3"/>
  <c r="F71" i="3"/>
  <c r="S67" i="3"/>
  <c r="E67" i="3"/>
  <c r="F67" i="3"/>
  <c r="G67" i="3"/>
  <c r="H67" i="3"/>
  <c r="E69" i="3"/>
  <c r="S69" i="3"/>
  <c r="G69" i="3"/>
  <c r="F69" i="3"/>
  <c r="H69" i="3"/>
  <c r="BF64" i="2"/>
  <c r="BI149" i="2"/>
  <c r="AY47" i="2"/>
  <c r="BI107" i="2"/>
  <c r="BI46" i="2"/>
  <c r="AW132" i="2"/>
  <c r="L41" i="3"/>
  <c r="O41" i="3" s="1"/>
  <c r="P41" i="3" s="1"/>
  <c r="Q41" i="3" s="1"/>
  <c r="O40" i="3"/>
  <c r="P40" i="3" s="1"/>
  <c r="Q40" i="3" s="1"/>
  <c r="BC22" i="2"/>
  <c r="AW35" i="2"/>
  <c r="AQ112" i="2"/>
  <c r="AW133" i="2"/>
  <c r="BI27" i="2"/>
  <c r="M9" i="4"/>
  <c r="P8" i="4"/>
  <c r="BI151" i="2"/>
  <c r="AQ79" i="2"/>
  <c r="BL155" i="2"/>
  <c r="BL121" i="2"/>
  <c r="BI153" i="2"/>
  <c r="L89" i="3"/>
  <c r="O89" i="3" s="1"/>
  <c r="P89" i="3" s="1"/>
  <c r="Q89" i="3" s="1"/>
  <c r="O88" i="3"/>
  <c r="P88" i="3" s="1"/>
  <c r="Q88" i="3" s="1"/>
  <c r="BK37" i="2"/>
  <c r="AR54" i="2"/>
  <c r="AQ128" i="2"/>
  <c r="BI162" i="2"/>
  <c r="AR7" i="2"/>
  <c r="AR103" i="2"/>
  <c r="AR129" i="2"/>
  <c r="AT7" i="2"/>
  <c r="AT102" i="2"/>
  <c r="BJ7" i="2"/>
  <c r="BJ10" i="2"/>
  <c r="BJ124" i="2"/>
  <c r="BJ108" i="2"/>
  <c r="AY7" i="2"/>
  <c r="AY67" i="2"/>
  <c r="BJ13" i="2"/>
  <c r="O23" i="3"/>
  <c r="P23" i="3" s="1"/>
  <c r="Q23" i="3" s="1"/>
  <c r="L24" i="3"/>
  <c r="AQ98" i="2"/>
  <c r="BI25" i="2"/>
  <c r="BJ94" i="2"/>
  <c r="BJ139" i="2"/>
  <c r="BI39" i="2"/>
  <c r="L44" i="3"/>
  <c r="O43" i="3"/>
  <c r="P43" i="3" s="1"/>
  <c r="Q43" i="3" s="1"/>
  <c r="L47" i="3"/>
  <c r="AW114" i="2"/>
  <c r="AW88" i="2"/>
  <c r="BJ81" i="2"/>
  <c r="N7" i="4"/>
  <c r="L8" i="4"/>
  <c r="O7" i="4"/>
  <c r="AW161" i="2"/>
  <c r="BI143" i="2"/>
  <c r="BC65" i="2"/>
  <c r="AU57" i="2"/>
  <c r="BI33" i="2"/>
  <c r="AX44" i="2"/>
  <c r="AQ56" i="2"/>
  <c r="BI26" i="2"/>
  <c r="BI63" i="2"/>
  <c r="BC20" i="2"/>
  <c r="BC77" i="2"/>
  <c r="BL7" i="2"/>
  <c r="BL150" i="2"/>
  <c r="AX7" i="2"/>
  <c r="AX6" i="2"/>
  <c r="AX164" i="2"/>
  <c r="AX125" i="2"/>
  <c r="AX59" i="2"/>
  <c r="AX8" i="2"/>
  <c r="AX68" i="2"/>
  <c r="BN7" i="2"/>
  <c r="BN101" i="2"/>
  <c r="BC7" i="2"/>
  <c r="BC106" i="2"/>
  <c r="BC76" i="2"/>
  <c r="BC154" i="2"/>
  <c r="BC69" i="2"/>
  <c r="BC66" i="2"/>
  <c r="BC84" i="2"/>
  <c r="BC60" i="2"/>
  <c r="AX30" i="2"/>
  <c r="AQ115" i="2"/>
  <c r="AQ53" i="2"/>
  <c r="BI166" i="2"/>
  <c r="BJ137" i="2"/>
  <c r="AQ40" i="2"/>
  <c r="BI18" i="2"/>
  <c r="BD146" i="2"/>
  <c r="AS72" i="2"/>
  <c r="BC159" i="2"/>
  <c r="AQ9" i="2"/>
  <c r="BJ32" i="2"/>
  <c r="BI92" i="2"/>
  <c r="BI45" i="2"/>
  <c r="BI74" i="2"/>
  <c r="BI158" i="2"/>
  <c r="BJ105" i="2"/>
  <c r="BI141" i="2"/>
  <c r="BI11" i="2"/>
  <c r="BI165" i="2"/>
  <c r="BI19" i="2"/>
  <c r="BI15" i="2"/>
  <c r="BI24" i="2"/>
  <c r="BI34" i="2"/>
  <c r="BI31" i="2"/>
  <c r="AZ7" i="2"/>
  <c r="AZ156" i="2"/>
  <c r="BI7" i="2"/>
  <c r="BI86" i="2"/>
  <c r="BI93" i="2"/>
  <c r="BI142" i="2"/>
  <c r="BI73" i="2"/>
  <c r="BI14" i="2"/>
  <c r="BI118" i="2"/>
  <c r="BI134" i="2"/>
  <c r="BI127" i="2"/>
  <c r="BI104" i="2"/>
  <c r="BI12" i="2"/>
  <c r="BI78" i="2"/>
  <c r="BI23" i="2"/>
  <c r="BI131" i="2"/>
  <c r="BI95" i="2"/>
  <c r="BI71" i="2"/>
  <c r="BI123" i="2"/>
  <c r="BI148" i="2"/>
  <c r="BI110" i="2"/>
  <c r="AQ7" i="2"/>
  <c r="AQ55" i="2"/>
  <c r="AQ80" i="2"/>
  <c r="AQ97" i="2"/>
  <c r="AQ120" i="2"/>
  <c r="AQ82" i="2"/>
  <c r="AQ140" i="2"/>
  <c r="AQ144" i="2"/>
  <c r="AQ126" i="2"/>
  <c r="BI52" i="2"/>
  <c r="BI111" i="2"/>
  <c r="AQ49" i="2"/>
  <c r="O20" i="3"/>
  <c r="P20" i="3" s="1"/>
  <c r="Q20" i="3" s="1"/>
  <c r="L21" i="3"/>
  <c r="O21" i="3" s="1"/>
  <c r="P21" i="3" s="1"/>
  <c r="Q21" i="3" s="1"/>
  <c r="BI109" i="2"/>
  <c r="BI138" i="2"/>
  <c r="AW17" i="2"/>
  <c r="BJ147" i="2"/>
  <c r="AQ50" i="2"/>
  <c r="BJ100" i="2"/>
  <c r="AQ51" i="2"/>
  <c r="BI41" i="2"/>
  <c r="BI163" i="2"/>
  <c r="BJ36" i="2"/>
  <c r="BJ28" i="2"/>
  <c r="BC42" i="2"/>
  <c r="BM62" i="2"/>
  <c r="BD113" i="2"/>
  <c r="BI160" i="2"/>
  <c r="AW136" i="2"/>
  <c r="L73" i="3"/>
  <c r="O73" i="3" s="1"/>
  <c r="P73" i="3" s="1"/>
  <c r="Q73" i="3" s="1"/>
  <c r="O72" i="3"/>
  <c r="P72" i="3" s="1"/>
  <c r="Q72" i="3" s="1"/>
  <c r="AQ135" i="2"/>
  <c r="BM96" i="2"/>
  <c r="BI61" i="2"/>
  <c r="L92" i="3"/>
  <c r="L95" i="3"/>
  <c r="O91" i="3"/>
  <c r="P91" i="3" s="1"/>
  <c r="Q91" i="3" s="1"/>
  <c r="AW70" i="2"/>
  <c r="AR16" i="2"/>
  <c r="AQ83" i="2"/>
  <c r="BD7" i="2"/>
  <c r="BD87" i="2"/>
  <c r="AW7" i="2"/>
  <c r="AW91" i="2"/>
  <c r="AW75" i="2"/>
  <c r="AW116" i="2"/>
  <c r="AW152" i="2"/>
  <c r="AW89" i="2"/>
  <c r="AU7" i="2"/>
  <c r="AU99" i="2"/>
  <c r="AW38" i="2"/>
  <c r="AW58" i="2"/>
  <c r="AW43" i="2"/>
  <c r="R88" i="3"/>
  <c r="R17" i="3"/>
  <c r="R16" i="3"/>
  <c r="R15" i="3"/>
  <c r="R87" i="3"/>
  <c r="R39" i="3"/>
  <c r="R73" i="3"/>
  <c r="R41" i="3"/>
  <c r="R85" i="3"/>
  <c r="R84" i="3"/>
  <c r="R83" i="3"/>
  <c r="S6" i="4"/>
  <c r="S5" i="4"/>
  <c r="S4" i="4"/>
  <c r="R9" i="3"/>
  <c r="R8" i="3"/>
  <c r="S3" i="4"/>
  <c r="R7" i="3"/>
  <c r="R23" i="3"/>
  <c r="R43" i="3"/>
  <c r="R5" i="3"/>
  <c r="R4" i="3"/>
  <c r="R3" i="3"/>
  <c r="R20" i="3"/>
  <c r="R72" i="3"/>
  <c r="R29" i="3"/>
  <c r="R28" i="3"/>
  <c r="R27" i="3"/>
  <c r="R40" i="3"/>
  <c r="R80" i="3"/>
  <c r="R81" i="3"/>
  <c r="R79" i="3"/>
  <c r="R36" i="3"/>
  <c r="R37" i="3"/>
  <c r="R35" i="3"/>
  <c r="R76" i="3"/>
  <c r="R75" i="3"/>
  <c r="R77" i="3"/>
  <c r="R21" i="3"/>
  <c r="R91" i="3"/>
  <c r="R19" i="3"/>
  <c r="R63" i="3"/>
  <c r="R65" i="3"/>
  <c r="R64" i="3"/>
  <c r="R89" i="3"/>
  <c r="R33" i="3"/>
  <c r="R32" i="3"/>
  <c r="R31" i="3"/>
  <c r="R53" i="3"/>
  <c r="R51" i="3"/>
  <c r="R52" i="3"/>
  <c r="R13" i="3"/>
  <c r="R11" i="3"/>
  <c r="R12" i="3"/>
  <c r="R57" i="3"/>
  <c r="R56" i="3"/>
  <c r="R55" i="3"/>
  <c r="Q7" i="4" l="1"/>
  <c r="R7" i="4" s="1"/>
  <c r="S12" i="3"/>
  <c r="E12" i="3"/>
  <c r="H12" i="3"/>
  <c r="G12" i="3"/>
  <c r="F12" i="3"/>
  <c r="G11" i="3"/>
  <c r="F11" i="3"/>
  <c r="S11" i="3"/>
  <c r="H11" i="3"/>
  <c r="E11" i="3"/>
  <c r="F64" i="3"/>
  <c r="G64" i="3"/>
  <c r="S64" i="3"/>
  <c r="H64" i="3"/>
  <c r="E64" i="3"/>
  <c r="H63" i="3"/>
  <c r="S63" i="3"/>
  <c r="E63" i="3"/>
  <c r="G63" i="3"/>
  <c r="F63" i="3"/>
  <c r="S19" i="3"/>
  <c r="E19" i="3"/>
  <c r="H19" i="3"/>
  <c r="G19" i="3"/>
  <c r="F19" i="3"/>
  <c r="S91" i="3"/>
  <c r="E91" i="3"/>
  <c r="F91" i="3"/>
  <c r="H91" i="3"/>
  <c r="G91" i="3"/>
  <c r="H40" i="3"/>
  <c r="S40" i="3"/>
  <c r="E40" i="3"/>
  <c r="G40" i="3"/>
  <c r="F40" i="3"/>
  <c r="F72" i="3"/>
  <c r="S72" i="3"/>
  <c r="G72" i="3"/>
  <c r="H72" i="3"/>
  <c r="E72" i="3"/>
  <c r="G43" i="3"/>
  <c r="H43" i="3"/>
  <c r="E43" i="3"/>
  <c r="S43" i="3"/>
  <c r="F43" i="3"/>
  <c r="G23" i="3"/>
  <c r="F23" i="3"/>
  <c r="E23" i="3"/>
  <c r="S23" i="3"/>
  <c r="H23" i="3"/>
  <c r="G83" i="3"/>
  <c r="S83" i="3"/>
  <c r="F83" i="3"/>
  <c r="H83" i="3"/>
  <c r="E83" i="3"/>
  <c r="S84" i="3"/>
  <c r="E84" i="3"/>
  <c r="H84" i="3"/>
  <c r="F84" i="3"/>
  <c r="G84" i="3"/>
  <c r="H73" i="3"/>
  <c r="S73" i="3"/>
  <c r="F73" i="3"/>
  <c r="E73" i="3"/>
  <c r="G73" i="3"/>
  <c r="F39" i="3"/>
  <c r="G39" i="3"/>
  <c r="S39" i="3"/>
  <c r="H39" i="3"/>
  <c r="E39" i="3"/>
  <c r="H15" i="3"/>
  <c r="G15" i="3"/>
  <c r="E15" i="3"/>
  <c r="S15" i="3"/>
  <c r="F15" i="3"/>
  <c r="F16" i="3"/>
  <c r="S16" i="3"/>
  <c r="E16" i="3"/>
  <c r="G16" i="3"/>
  <c r="H16" i="3"/>
  <c r="N8" i="4"/>
  <c r="L9" i="4"/>
  <c r="O8" i="4"/>
  <c r="O95" i="3"/>
  <c r="P95" i="3" s="1"/>
  <c r="Q95" i="3" s="1"/>
  <c r="L96" i="3"/>
  <c r="L48" i="3"/>
  <c r="O47" i="3"/>
  <c r="P47" i="3" s="1"/>
  <c r="Q47" i="3" s="1"/>
  <c r="L25" i="3"/>
  <c r="O25" i="3" s="1"/>
  <c r="P25" i="3" s="1"/>
  <c r="Q25" i="3" s="1"/>
  <c r="O24" i="3"/>
  <c r="P24" i="3" s="1"/>
  <c r="Q24" i="3" s="1"/>
  <c r="O92" i="3"/>
  <c r="P92" i="3" s="1"/>
  <c r="Q92" i="3" s="1"/>
  <c r="L93" i="3"/>
  <c r="O93" i="3" s="1"/>
  <c r="P93" i="3" s="1"/>
  <c r="Q93" i="3" s="1"/>
  <c r="O44" i="3"/>
  <c r="P44" i="3" s="1"/>
  <c r="Q44" i="3" s="1"/>
  <c r="L45" i="3"/>
  <c r="O45" i="3" s="1"/>
  <c r="P45" i="3" s="1"/>
  <c r="Q45" i="3" s="1"/>
  <c r="M10" i="4"/>
  <c r="P9" i="4"/>
  <c r="S7" i="4"/>
  <c r="T7" i="4"/>
  <c r="S13" i="3"/>
  <c r="S52" i="3"/>
  <c r="S53" i="3"/>
  <c r="S33" i="3"/>
  <c r="S75" i="3"/>
  <c r="S76" i="3"/>
  <c r="S79" i="3"/>
  <c r="S20" i="3"/>
  <c r="T4" i="4"/>
  <c r="S87" i="3"/>
  <c r="S17" i="3"/>
  <c r="R24" i="3"/>
  <c r="R44" i="3"/>
  <c r="S55" i="3"/>
  <c r="S57" i="3"/>
  <c r="S31" i="3"/>
  <c r="S36" i="3"/>
  <c r="S80" i="3"/>
  <c r="S29" i="3"/>
  <c r="T3" i="4"/>
  <c r="S9" i="3"/>
  <c r="T6" i="4"/>
  <c r="S85" i="3"/>
  <c r="R93" i="3"/>
  <c r="S51" i="3"/>
  <c r="S65" i="3"/>
  <c r="S37" i="3"/>
  <c r="T5" i="4"/>
  <c r="S41" i="3"/>
  <c r="R95" i="3"/>
  <c r="S32" i="3"/>
  <c r="S4" i="3"/>
  <c r="S5" i="3"/>
  <c r="S7" i="3"/>
  <c r="R92" i="3"/>
  <c r="R45" i="3"/>
  <c r="S56" i="3"/>
  <c r="S21" i="3"/>
  <c r="S35" i="3"/>
  <c r="S28" i="3"/>
  <c r="S3" i="3"/>
  <c r="S8" i="3"/>
  <c r="R47" i="3"/>
  <c r="S89" i="3"/>
  <c r="S77" i="3"/>
  <c r="S81" i="3"/>
  <c r="S27" i="3"/>
  <c r="S88" i="3"/>
  <c r="R25" i="3"/>
  <c r="Q8" i="4" l="1"/>
  <c r="R8" i="4" s="1"/>
  <c r="F25" i="3"/>
  <c r="G25" i="3"/>
  <c r="S25" i="3"/>
  <c r="H25" i="3"/>
  <c r="E25" i="3"/>
  <c r="H47" i="3"/>
  <c r="S47" i="3"/>
  <c r="E47" i="3"/>
  <c r="G47" i="3"/>
  <c r="F47" i="3"/>
  <c r="G45" i="3"/>
  <c r="H45" i="3"/>
  <c r="S45" i="3"/>
  <c r="F45" i="3"/>
  <c r="E45" i="3"/>
  <c r="S95" i="3"/>
  <c r="E95" i="3"/>
  <c r="F95" i="3"/>
  <c r="H95" i="3"/>
  <c r="G95" i="3"/>
  <c r="S44" i="3"/>
  <c r="E44" i="3"/>
  <c r="F44" i="3"/>
  <c r="G44" i="3"/>
  <c r="H44" i="3"/>
  <c r="H24" i="3"/>
  <c r="S24" i="3"/>
  <c r="E24" i="3"/>
  <c r="G24" i="3"/>
  <c r="F24" i="3"/>
  <c r="M11" i="4"/>
  <c r="P10" i="4"/>
  <c r="L49" i="3"/>
  <c r="O49" i="3" s="1"/>
  <c r="P49" i="3" s="1"/>
  <c r="Q49" i="3" s="1"/>
  <c r="O48" i="3"/>
  <c r="P48" i="3" s="1"/>
  <c r="Q48" i="3" s="1"/>
  <c r="N9" i="4"/>
  <c r="L10" i="4"/>
  <c r="O9" i="4"/>
  <c r="L97" i="3"/>
  <c r="O97" i="3" s="1"/>
  <c r="P97" i="3" s="1"/>
  <c r="Q97" i="3" s="1"/>
  <c r="O96" i="3"/>
  <c r="P96" i="3" s="1"/>
  <c r="Q96" i="3" s="1"/>
  <c r="S8" i="4"/>
  <c r="E7" i="4"/>
  <c r="F7" i="4"/>
  <c r="T8" i="4"/>
  <c r="H7" i="4"/>
  <c r="G7" i="4"/>
  <c r="F88" i="3"/>
  <c r="H27" i="3"/>
  <c r="E81" i="3"/>
  <c r="G77" i="3"/>
  <c r="G89" i="3"/>
  <c r="G8" i="3"/>
  <c r="E3" i="3"/>
  <c r="E28" i="3"/>
  <c r="E35" i="3"/>
  <c r="G21" i="3"/>
  <c r="G56" i="3"/>
  <c r="F7" i="3"/>
  <c r="G5" i="3"/>
  <c r="F4" i="3"/>
  <c r="E32" i="3"/>
  <c r="G41" i="3"/>
  <c r="G5" i="4"/>
  <c r="F37" i="3"/>
  <c r="H65" i="3"/>
  <c r="F51" i="3"/>
  <c r="G85" i="3"/>
  <c r="F6" i="4"/>
  <c r="E9" i="3"/>
  <c r="G3" i="4"/>
  <c r="E3" i="4"/>
  <c r="E29" i="3"/>
  <c r="G80" i="3"/>
  <c r="F36" i="3"/>
  <c r="E31" i="3"/>
  <c r="G57" i="3"/>
  <c r="H55" i="3"/>
  <c r="G17" i="3"/>
  <c r="F87" i="3"/>
  <c r="E4" i="4"/>
  <c r="E20" i="3"/>
  <c r="G79" i="3"/>
  <c r="H76" i="3"/>
  <c r="G75" i="3"/>
  <c r="E33" i="3"/>
  <c r="E53" i="3"/>
  <c r="F52" i="3"/>
  <c r="G13" i="3"/>
  <c r="R96" i="3"/>
  <c r="H88" i="3"/>
  <c r="F27" i="3"/>
  <c r="G81" i="3"/>
  <c r="E77" i="3"/>
  <c r="H89" i="3"/>
  <c r="F8" i="3"/>
  <c r="H3" i="3"/>
  <c r="H28" i="3"/>
  <c r="H35" i="3"/>
  <c r="E21" i="3"/>
  <c r="E56" i="3"/>
  <c r="S92" i="3"/>
  <c r="G7" i="3"/>
  <c r="E5" i="3"/>
  <c r="H4" i="3"/>
  <c r="F32" i="3"/>
  <c r="E41" i="3"/>
  <c r="F5" i="4"/>
  <c r="G37" i="3"/>
  <c r="G65" i="3"/>
  <c r="G51" i="3"/>
  <c r="H85" i="3"/>
  <c r="H6" i="4"/>
  <c r="F9" i="3"/>
  <c r="H3" i="4"/>
  <c r="H29" i="3"/>
  <c r="E80" i="3"/>
  <c r="G36" i="3"/>
  <c r="F31" i="3"/>
  <c r="H57" i="3"/>
  <c r="F55" i="3"/>
  <c r="F17" i="3"/>
  <c r="G87" i="3"/>
  <c r="F4" i="4"/>
  <c r="G20" i="3"/>
  <c r="H79" i="3"/>
  <c r="G76" i="3"/>
  <c r="F75" i="3"/>
  <c r="G33" i="3"/>
  <c r="F53" i="3"/>
  <c r="G52" i="3"/>
  <c r="H13" i="3"/>
  <c r="G88" i="3"/>
  <c r="F81" i="3"/>
  <c r="E89" i="3"/>
  <c r="E8" i="3"/>
  <c r="G28" i="3"/>
  <c r="G35" i="3"/>
  <c r="H7" i="3"/>
  <c r="G4" i="3"/>
  <c r="H5" i="4"/>
  <c r="F65" i="3"/>
  <c r="S93" i="3"/>
  <c r="H9" i="3"/>
  <c r="H2" i="4"/>
  <c r="F80" i="3"/>
  <c r="G31" i="3"/>
  <c r="H87" i="3"/>
  <c r="F20" i="3"/>
  <c r="H75" i="3"/>
  <c r="G53" i="3"/>
  <c r="E52" i="3"/>
  <c r="R48" i="3"/>
  <c r="E88" i="3"/>
  <c r="G27" i="3"/>
  <c r="H81" i="3"/>
  <c r="H77" i="3"/>
  <c r="F89" i="3"/>
  <c r="H8" i="3"/>
  <c r="F3" i="3"/>
  <c r="F28" i="3"/>
  <c r="F35" i="3"/>
  <c r="H21" i="3"/>
  <c r="F56" i="3"/>
  <c r="E7" i="3"/>
  <c r="F5" i="3"/>
  <c r="E4" i="3"/>
  <c r="H32" i="3"/>
  <c r="F41" i="3"/>
  <c r="E5" i="4"/>
  <c r="E37" i="3"/>
  <c r="E65" i="3"/>
  <c r="E51" i="3"/>
  <c r="F85" i="3"/>
  <c r="G6" i="4"/>
  <c r="G9" i="3"/>
  <c r="F3" i="4"/>
  <c r="G29" i="3"/>
  <c r="H80" i="3"/>
  <c r="E36" i="3"/>
  <c r="H31" i="3"/>
  <c r="E57" i="3"/>
  <c r="E55" i="3"/>
  <c r="H17" i="3"/>
  <c r="E87" i="3"/>
  <c r="H4" i="4"/>
  <c r="H20" i="3"/>
  <c r="E79" i="3"/>
  <c r="F76" i="3"/>
  <c r="E75" i="3"/>
  <c r="F33" i="3"/>
  <c r="H53" i="3"/>
  <c r="H52" i="3"/>
  <c r="E13" i="3"/>
  <c r="R49" i="3"/>
  <c r="E27" i="3"/>
  <c r="F77" i="3"/>
  <c r="G3" i="3"/>
  <c r="F21" i="3"/>
  <c r="H56" i="3"/>
  <c r="H5" i="3"/>
  <c r="G32" i="3"/>
  <c r="H41" i="3"/>
  <c r="H37" i="3"/>
  <c r="H51" i="3"/>
  <c r="E85" i="3"/>
  <c r="E6" i="4"/>
  <c r="G2" i="4"/>
  <c r="F29" i="3"/>
  <c r="H36" i="3"/>
  <c r="F57" i="3"/>
  <c r="G55" i="3"/>
  <c r="E17" i="3"/>
  <c r="G4" i="4"/>
  <c r="F79" i="3"/>
  <c r="E76" i="3"/>
  <c r="H33" i="3"/>
  <c r="F13" i="3"/>
  <c r="R97" i="3"/>
  <c r="Q9" i="4" l="1"/>
  <c r="R9" i="4" s="1"/>
  <c r="J5" i="4"/>
  <c r="J3" i="4"/>
  <c r="H49" i="3"/>
  <c r="S49" i="3"/>
  <c r="E49" i="3"/>
  <c r="G49" i="3"/>
  <c r="F49" i="3"/>
  <c r="J7" i="4"/>
  <c r="F48" i="3"/>
  <c r="G48" i="3"/>
  <c r="S48" i="3"/>
  <c r="H48" i="3"/>
  <c r="E48" i="3"/>
  <c r="G96" i="3"/>
  <c r="H96" i="3"/>
  <c r="E96" i="3"/>
  <c r="S96" i="3"/>
  <c r="F96" i="3"/>
  <c r="J4" i="4"/>
  <c r="J6" i="4"/>
  <c r="N10" i="4"/>
  <c r="L11" i="4"/>
  <c r="O10" i="4"/>
  <c r="M12" i="4"/>
  <c r="P11" i="4"/>
  <c r="S9" i="4"/>
  <c r="H8" i="4"/>
  <c r="E8" i="4"/>
  <c r="G8" i="4"/>
  <c r="T9" i="4"/>
  <c r="F8" i="4"/>
  <c r="E93" i="3"/>
  <c r="G92" i="3"/>
  <c r="G93" i="3"/>
  <c r="F92" i="3"/>
  <c r="S97" i="3"/>
  <c r="H93" i="3"/>
  <c r="H92" i="3"/>
  <c r="E92" i="3"/>
  <c r="F93" i="3"/>
  <c r="Q10" i="4" l="1"/>
  <c r="R10" i="4" s="1"/>
  <c r="J8" i="4"/>
  <c r="D8" i="4" s="1"/>
  <c r="N11" i="4"/>
  <c r="L12" i="4"/>
  <c r="O11" i="4"/>
  <c r="D7" i="4"/>
  <c r="D4" i="4"/>
  <c r="D5" i="4" s="1"/>
  <c r="D6" i="4" s="1"/>
  <c r="M13" i="4"/>
  <c r="P12" i="4"/>
  <c r="S10" i="4"/>
  <c r="E9" i="4"/>
  <c r="F9" i="4"/>
  <c r="T10" i="4"/>
  <c r="H9" i="4"/>
  <c r="G9" i="4"/>
  <c r="F97" i="3"/>
  <c r="G97" i="3"/>
  <c r="H97" i="3"/>
  <c r="E97" i="3"/>
  <c r="Q11" i="4" l="1"/>
  <c r="R11" i="4" s="1"/>
  <c r="J9" i="4"/>
  <c r="D9" i="4" s="1"/>
  <c r="M14" i="4"/>
  <c r="P13" i="4"/>
  <c r="N12" i="4"/>
  <c r="L13" i="4"/>
  <c r="O12" i="4"/>
  <c r="S11" i="4"/>
  <c r="T11" i="4"/>
  <c r="F10" i="4"/>
  <c r="H10" i="4"/>
  <c r="G10" i="4"/>
  <c r="E10" i="4"/>
  <c r="Q12" i="4" l="1"/>
  <c r="R12" i="4" s="1"/>
  <c r="J10" i="4"/>
  <c r="D10" i="4" s="1"/>
  <c r="M15" i="4"/>
  <c r="P14" i="4"/>
  <c r="N13" i="4"/>
  <c r="L14" i="4"/>
  <c r="O13" i="4"/>
  <c r="S12" i="4"/>
  <c r="G11" i="4"/>
  <c r="E11" i="4"/>
  <c r="F11" i="4"/>
  <c r="H11" i="4"/>
  <c r="T12" i="4"/>
  <c r="Q13" i="4" l="1"/>
  <c r="R13" i="4" s="1"/>
  <c r="J11" i="4"/>
  <c r="D11" i="4" s="1"/>
  <c r="M16" i="4"/>
  <c r="P15" i="4"/>
  <c r="N14" i="4"/>
  <c r="L15" i="4"/>
  <c r="O14" i="4"/>
  <c r="S13" i="4"/>
  <c r="G12" i="4"/>
  <c r="H12" i="4"/>
  <c r="E12" i="4"/>
  <c r="F12" i="4"/>
  <c r="T13" i="4"/>
  <c r="Q14" i="4" l="1"/>
  <c r="R14" i="4" s="1"/>
  <c r="J12" i="4"/>
  <c r="D12" i="4" s="1"/>
  <c r="M17" i="4"/>
  <c r="P16" i="4"/>
  <c r="N15" i="4"/>
  <c r="L16" i="4"/>
  <c r="O15" i="4"/>
  <c r="S14" i="4"/>
  <c r="G13" i="4"/>
  <c r="H13" i="4"/>
  <c r="E13" i="4"/>
  <c r="T14" i="4"/>
  <c r="F13" i="4"/>
  <c r="Q15" i="4" l="1"/>
  <c r="R15" i="4" s="1"/>
  <c r="J13" i="4"/>
  <c r="D13" i="4" s="1"/>
  <c r="N16" i="4"/>
  <c r="L17" i="4"/>
  <c r="O16" i="4"/>
  <c r="Q16" i="4" s="1"/>
  <c r="R16" i="4" s="1"/>
  <c r="M18" i="4"/>
  <c r="P17" i="4"/>
  <c r="S15" i="4"/>
  <c r="G14" i="4"/>
  <c r="T15" i="4"/>
  <c r="H14" i="4"/>
  <c r="E14" i="4"/>
  <c r="F14" i="4"/>
  <c r="S16" i="4"/>
  <c r="J14" i="4" l="1"/>
  <c r="D14" i="4" s="1"/>
  <c r="M19" i="4"/>
  <c r="P18" i="4"/>
  <c r="N17" i="4"/>
  <c r="L18" i="4"/>
  <c r="O17" i="4"/>
  <c r="H15" i="4"/>
  <c r="G15" i="4"/>
  <c r="E15" i="4"/>
  <c r="F15" i="4"/>
  <c r="T16" i="4"/>
  <c r="Q17" i="4" l="1"/>
  <c r="R17" i="4" s="1"/>
  <c r="J15" i="4"/>
  <c r="D15" i="4" s="1"/>
  <c r="N18" i="4"/>
  <c r="L19" i="4"/>
  <c r="O18" i="4"/>
  <c r="Q18" i="4" s="1"/>
  <c r="R18" i="4" s="1"/>
  <c r="M20" i="4"/>
  <c r="P19" i="4"/>
  <c r="S17" i="4"/>
  <c r="T17" i="4"/>
  <c r="F16" i="4"/>
  <c r="H16" i="4"/>
  <c r="E16" i="4"/>
  <c r="G16" i="4"/>
  <c r="S18" i="4"/>
  <c r="J16" i="4" l="1"/>
  <c r="D16" i="4" s="1"/>
  <c r="M21" i="4"/>
  <c r="P20" i="4"/>
  <c r="N19" i="4"/>
  <c r="L20" i="4"/>
  <c r="O19" i="4"/>
  <c r="E17" i="4"/>
  <c r="T18" i="4"/>
  <c r="F17" i="4"/>
  <c r="H17" i="4"/>
  <c r="G17" i="4"/>
  <c r="Q19" i="4" l="1"/>
  <c r="R19" i="4" s="1"/>
  <c r="J17" i="4"/>
  <c r="D17" i="4" s="1"/>
  <c r="M22" i="4"/>
  <c r="P21" i="4"/>
  <c r="N20" i="4"/>
  <c r="L21" i="4"/>
  <c r="O20" i="4"/>
  <c r="S19" i="4"/>
  <c r="F18" i="4"/>
  <c r="T19" i="4"/>
  <c r="H18" i="4"/>
  <c r="G18" i="4"/>
  <c r="E18" i="4"/>
  <c r="Q20" i="4" l="1"/>
  <c r="R20" i="4" s="1"/>
  <c r="J18" i="4"/>
  <c r="D18" i="4" s="1"/>
  <c r="N21" i="4"/>
  <c r="L22" i="4"/>
  <c r="O21" i="4"/>
  <c r="M23" i="4"/>
  <c r="P22" i="4"/>
  <c r="S20" i="4"/>
  <c r="H19" i="4"/>
  <c r="G19" i="4"/>
  <c r="E19" i="4"/>
  <c r="F19" i="4"/>
  <c r="T20" i="4"/>
  <c r="Q21" i="4" l="1"/>
  <c r="R21" i="4" s="1"/>
  <c r="J19" i="4"/>
  <c r="D19" i="4" s="1"/>
  <c r="M24" i="4"/>
  <c r="P23" i="4"/>
  <c r="N22" i="4"/>
  <c r="L23" i="4"/>
  <c r="O22" i="4"/>
  <c r="S21" i="4"/>
  <c r="F20" i="4"/>
  <c r="E20" i="4"/>
  <c r="H20" i="4"/>
  <c r="G20" i="4"/>
  <c r="T21" i="4"/>
  <c r="J20" i="4" l="1"/>
  <c r="D20" i="4" s="1"/>
  <c r="Q22" i="4"/>
  <c r="R22" i="4" s="1"/>
  <c r="M25" i="4"/>
  <c r="P24" i="4"/>
  <c r="N23" i="4"/>
  <c r="L24" i="4"/>
  <c r="O23" i="4"/>
  <c r="E21" i="4"/>
  <c r="F21" i="4"/>
  <c r="H21" i="4"/>
  <c r="G21" i="4"/>
  <c r="S22" i="4"/>
  <c r="Q23" i="4" l="1"/>
  <c r="R23" i="4" s="1"/>
  <c r="J21" i="4"/>
  <c r="D21" i="4" s="1"/>
  <c r="M26" i="4"/>
  <c r="P25" i="4"/>
  <c r="N24" i="4"/>
  <c r="L25" i="4"/>
  <c r="O24" i="4"/>
  <c r="S23" i="4"/>
  <c r="T22" i="4"/>
  <c r="T23" i="4"/>
  <c r="Q24" i="4" l="1"/>
  <c r="R24" i="4" s="1"/>
  <c r="N25" i="4"/>
  <c r="L26" i="4"/>
  <c r="O25" i="4"/>
  <c r="M27" i="4"/>
  <c r="P26" i="4"/>
  <c r="E23" i="4"/>
  <c r="F23" i="4"/>
  <c r="E22" i="4"/>
  <c r="H23" i="4"/>
  <c r="H22" i="4"/>
  <c r="G23" i="4"/>
  <c r="F22" i="4"/>
  <c r="G22" i="4"/>
  <c r="S24" i="4"/>
  <c r="Q25" i="4" l="1"/>
  <c r="R25" i="4" s="1"/>
  <c r="J22" i="4"/>
  <c r="D22" i="4" s="1"/>
  <c r="J23" i="4"/>
  <c r="O26" i="4"/>
  <c r="L27" i="4"/>
  <c r="N26" i="4"/>
  <c r="M28" i="4"/>
  <c r="P27" i="4"/>
  <c r="S25" i="4"/>
  <c r="T24" i="4"/>
  <c r="T25" i="4"/>
  <c r="Q26" i="4" l="1"/>
  <c r="R26" i="4" s="1"/>
  <c r="D23" i="4"/>
  <c r="O27" i="4"/>
  <c r="N27" i="4"/>
  <c r="L28" i="4"/>
  <c r="M29" i="4"/>
  <c r="P28" i="4"/>
  <c r="S26" i="4"/>
  <c r="E25" i="4"/>
  <c r="T26" i="4"/>
  <c r="H25" i="4"/>
  <c r="G24" i="4"/>
  <c r="G25" i="4"/>
  <c r="E24" i="4"/>
  <c r="F25" i="4"/>
  <c r="F24" i="4"/>
  <c r="H24" i="4"/>
  <c r="J24" i="4" l="1"/>
  <c r="D24" i="4" s="1"/>
  <c r="J25" i="4"/>
  <c r="Q27" i="4"/>
  <c r="R27" i="4" s="1"/>
  <c r="M30" i="4"/>
  <c r="P29" i="4"/>
  <c r="O28" i="4"/>
  <c r="N28" i="4"/>
  <c r="L29" i="4"/>
  <c r="E26" i="4"/>
  <c r="S27" i="4"/>
  <c r="F26" i="4"/>
  <c r="H26" i="4"/>
  <c r="G26" i="4"/>
  <c r="D25" i="4" l="1"/>
  <c r="J26" i="4"/>
  <c r="D26" i="4" s="1"/>
  <c r="Q28" i="4"/>
  <c r="R28" i="4" s="1"/>
  <c r="M31" i="4"/>
  <c r="P30" i="4"/>
  <c r="O29" i="4"/>
  <c r="N29" i="4"/>
  <c r="L30" i="4"/>
  <c r="T27" i="4"/>
  <c r="S28" i="4"/>
  <c r="Q29" i="4" l="1"/>
  <c r="R29" i="4" s="1"/>
  <c r="O30" i="4"/>
  <c r="N30" i="4"/>
  <c r="L31" i="4"/>
  <c r="M32" i="4"/>
  <c r="P31" i="4"/>
  <c r="G27" i="4"/>
  <c r="H27" i="4"/>
  <c r="S29" i="4"/>
  <c r="T28" i="4"/>
  <c r="E27" i="4"/>
  <c r="F27" i="4"/>
  <c r="Q30" i="4" l="1"/>
  <c r="R30" i="4" s="1"/>
  <c r="J27" i="4"/>
  <c r="D27" i="4" s="1"/>
  <c r="P32" i="4"/>
  <c r="M33" i="4"/>
  <c r="L32" i="4"/>
  <c r="O31" i="4"/>
  <c r="Q31" i="4" s="1"/>
  <c r="R31" i="4" s="1"/>
  <c r="N31" i="4"/>
  <c r="S30" i="4"/>
  <c r="E28" i="4"/>
  <c r="G28" i="4"/>
  <c r="T29" i="4"/>
  <c r="H28" i="4"/>
  <c r="T30" i="4"/>
  <c r="F28" i="4"/>
  <c r="S31" i="4"/>
  <c r="J28" i="4" l="1"/>
  <c r="D28" i="4" s="1"/>
  <c r="P33" i="4"/>
  <c r="M34" i="4"/>
  <c r="L33" i="4"/>
  <c r="N32" i="4"/>
  <c r="O32" i="4"/>
  <c r="E30" i="4"/>
  <c r="H29" i="4"/>
  <c r="T31" i="4"/>
  <c r="E29" i="4"/>
  <c r="H30" i="4"/>
  <c r="G29" i="4"/>
  <c r="F29" i="4"/>
  <c r="G30" i="4"/>
  <c r="F30" i="4"/>
  <c r="Q32" i="4" l="1"/>
  <c r="R32" i="4" s="1"/>
  <c r="J30" i="4"/>
  <c r="J29" i="4"/>
  <c r="D29" i="4" s="1"/>
  <c r="P34" i="4"/>
  <c r="M35" i="4"/>
  <c r="L34" i="4"/>
  <c r="N33" i="4"/>
  <c r="O33" i="4"/>
  <c r="S32" i="4"/>
  <c r="H31" i="4"/>
  <c r="G31" i="4"/>
  <c r="E31" i="4"/>
  <c r="T32" i="4"/>
  <c r="F31" i="4"/>
  <c r="Q33" i="4" l="1"/>
  <c r="R33" i="4" s="1"/>
  <c r="D30" i="4"/>
  <c r="J31" i="4"/>
  <c r="D31" i="4" s="1"/>
  <c r="P35" i="4"/>
  <c r="M36" i="4"/>
  <c r="L35" i="4"/>
  <c r="N34" i="4"/>
  <c r="O34" i="4"/>
  <c r="S33" i="4"/>
  <c r="H32" i="4"/>
  <c r="E32" i="4"/>
  <c r="T33" i="4"/>
  <c r="G32" i="4"/>
  <c r="F32" i="4"/>
  <c r="Q34" i="4" l="1"/>
  <c r="R34" i="4" s="1"/>
  <c r="J32" i="4"/>
  <c r="D32" i="4" s="1"/>
  <c r="P36" i="4"/>
  <c r="M37" i="4"/>
  <c r="L36" i="4"/>
  <c r="N35" i="4"/>
  <c r="O35" i="4"/>
  <c r="S34" i="4"/>
  <c r="G33" i="4"/>
  <c r="F33" i="4"/>
  <c r="T34" i="4"/>
  <c r="E33" i="4"/>
  <c r="H33" i="4"/>
  <c r="J33" i="4" l="1"/>
  <c r="D33" i="4" s="1"/>
  <c r="Q35" i="4"/>
  <c r="R35" i="4" s="1"/>
  <c r="L37" i="4"/>
  <c r="N36" i="4"/>
  <c r="O36" i="4"/>
  <c r="P37" i="4"/>
  <c r="M38" i="4"/>
  <c r="F34" i="4"/>
  <c r="E34" i="4"/>
  <c r="G34" i="4"/>
  <c r="S35" i="4"/>
  <c r="H34" i="4"/>
  <c r="Q36" i="4" l="1"/>
  <c r="R36" i="4" s="1"/>
  <c r="J34" i="4"/>
  <c r="D34" i="4" s="1"/>
  <c r="P38" i="4"/>
  <c r="M39" i="4"/>
  <c r="L38" i="4"/>
  <c r="N37" i="4"/>
  <c r="O37" i="4"/>
  <c r="S36" i="4"/>
  <c r="T35" i="4"/>
  <c r="T36" i="4"/>
  <c r="Q37" i="4" l="1"/>
  <c r="R37" i="4" s="1"/>
  <c r="L39" i="4"/>
  <c r="N38" i="4"/>
  <c r="O38" i="4"/>
  <c r="P39" i="4"/>
  <c r="M40" i="4"/>
  <c r="H36" i="4"/>
  <c r="H35" i="4"/>
  <c r="S37" i="4"/>
  <c r="F36" i="4"/>
  <c r="G36" i="4"/>
  <c r="F35" i="4"/>
  <c r="E36" i="4"/>
  <c r="E35" i="4"/>
  <c r="G35" i="4"/>
  <c r="Q38" i="4" l="1"/>
  <c r="R38" i="4" s="1"/>
  <c r="J35" i="4"/>
  <c r="D35" i="4" s="1"/>
  <c r="J36" i="4"/>
  <c r="P40" i="4"/>
  <c r="M41" i="4"/>
  <c r="L40" i="4"/>
  <c r="N39" i="4"/>
  <c r="O39" i="4"/>
  <c r="S38" i="4"/>
  <c r="T38" i="4"/>
  <c r="T37" i="4"/>
  <c r="D36" i="4" l="1"/>
  <c r="Q39" i="4"/>
  <c r="R39" i="4" s="1"/>
  <c r="L41" i="4"/>
  <c r="N40" i="4"/>
  <c r="O40" i="4"/>
  <c r="P41" i="4"/>
  <c r="M42" i="4"/>
  <c r="H37" i="4"/>
  <c r="G38" i="4"/>
  <c r="S39" i="4"/>
  <c r="E38" i="4"/>
  <c r="G37" i="4"/>
  <c r="F38" i="4"/>
  <c r="E37" i="4"/>
  <c r="H38" i="4"/>
  <c r="F37" i="4"/>
  <c r="J37" i="4" l="1"/>
  <c r="D37" i="4" s="1"/>
  <c r="J38" i="4"/>
  <c r="Q40" i="4"/>
  <c r="R40" i="4" s="1"/>
  <c r="P42" i="4"/>
  <c r="M43" i="4"/>
  <c r="L42" i="4"/>
  <c r="N41" i="4"/>
  <c r="O41" i="4"/>
  <c r="Q41" i="4" s="1"/>
  <c r="R41" i="4" s="1"/>
  <c r="T39" i="4"/>
  <c r="S40" i="4"/>
  <c r="S41" i="4"/>
  <c r="D38" i="4" l="1"/>
  <c r="L43" i="4"/>
  <c r="N42" i="4"/>
  <c r="O42" i="4"/>
  <c r="P43" i="4"/>
  <c r="M44" i="4"/>
  <c r="F39" i="4"/>
  <c r="T41" i="4"/>
  <c r="G39" i="4"/>
  <c r="H39" i="4"/>
  <c r="E39" i="4"/>
  <c r="T40" i="4"/>
  <c r="Q42" i="4" l="1"/>
  <c r="R42" i="4" s="1"/>
  <c r="J39" i="4"/>
  <c r="D39" i="4" s="1"/>
  <c r="P44" i="4"/>
  <c r="M45" i="4"/>
  <c r="L44" i="4"/>
  <c r="N43" i="4"/>
  <c r="O43" i="4"/>
  <c r="S42" i="4"/>
  <c r="E40" i="4"/>
  <c r="H40" i="4"/>
  <c r="G41" i="4"/>
  <c r="G40" i="4"/>
  <c r="E41" i="4"/>
  <c r="T42" i="4"/>
  <c r="F40" i="4"/>
  <c r="H41" i="4"/>
  <c r="F41" i="4"/>
  <c r="J41" i="4" l="1"/>
  <c r="J40" i="4"/>
  <c r="D40" i="4" s="1"/>
  <c r="Q43" i="4"/>
  <c r="R43" i="4" s="1"/>
  <c r="L45" i="4"/>
  <c r="N44" i="4"/>
  <c r="O44" i="4"/>
  <c r="P45" i="4"/>
  <c r="M46" i="4"/>
  <c r="E42" i="4"/>
  <c r="H42" i="4"/>
  <c r="G42" i="4"/>
  <c r="S43" i="4"/>
  <c r="F42" i="4"/>
  <c r="Q44" i="4" l="1"/>
  <c r="R44" i="4" s="1"/>
  <c r="J42" i="4"/>
  <c r="D42" i="4" s="1"/>
  <c r="D41" i="4"/>
  <c r="P46" i="4"/>
  <c r="M47" i="4"/>
  <c r="L46" i="4"/>
  <c r="N45" i="4"/>
  <c r="O45" i="4"/>
  <c r="S44" i="4"/>
  <c r="T43" i="4"/>
  <c r="T44" i="4"/>
  <c r="Q45" i="4" l="1"/>
  <c r="R45" i="4" s="1"/>
  <c r="L47" i="4"/>
  <c r="N46" i="4"/>
  <c r="O46" i="4"/>
  <c r="P47" i="4"/>
  <c r="M48" i="4"/>
  <c r="F44" i="4"/>
  <c r="F43" i="4"/>
  <c r="E44" i="4"/>
  <c r="G43" i="4"/>
  <c r="H44" i="4"/>
  <c r="E43" i="4"/>
  <c r="G44" i="4"/>
  <c r="H43" i="4"/>
  <c r="S45" i="4"/>
  <c r="Q46" i="4" l="1"/>
  <c r="R46" i="4" s="1"/>
  <c r="J43" i="4"/>
  <c r="D43" i="4" s="1"/>
  <c r="J44" i="4"/>
  <c r="P48" i="4"/>
  <c r="M49" i="4"/>
  <c r="L48" i="4"/>
  <c r="N47" i="4"/>
  <c r="O47" i="4"/>
  <c r="S46" i="4"/>
  <c r="T46" i="4"/>
  <c r="T45" i="4"/>
  <c r="D44" i="4" l="1"/>
  <c r="Q47" i="4"/>
  <c r="R47" i="4" s="1"/>
  <c r="L49" i="4"/>
  <c r="N48" i="4"/>
  <c r="O48" i="4"/>
  <c r="P49" i="4"/>
  <c r="M50" i="4"/>
  <c r="S47" i="4"/>
  <c r="H45" i="4"/>
  <c r="E46" i="4"/>
  <c r="E45" i="4"/>
  <c r="H46" i="4"/>
  <c r="T47" i="4"/>
  <c r="F46" i="4"/>
  <c r="F45" i="4"/>
  <c r="G46" i="4"/>
  <c r="G45" i="4"/>
  <c r="Q48" i="4" l="1"/>
  <c r="R48" i="4" s="1"/>
  <c r="J45" i="4"/>
  <c r="D45" i="4" s="1"/>
  <c r="J46" i="4"/>
  <c r="P50" i="4"/>
  <c r="M51" i="4"/>
  <c r="L50" i="4"/>
  <c r="N49" i="4"/>
  <c r="O49" i="4"/>
  <c r="S48" i="4"/>
  <c r="H47" i="4"/>
  <c r="T48" i="4"/>
  <c r="E47" i="4"/>
  <c r="G47" i="4"/>
  <c r="F47" i="4"/>
  <c r="D46" i="4" l="1"/>
  <c r="Q49" i="4"/>
  <c r="R49" i="4" s="1"/>
  <c r="J47" i="4"/>
  <c r="D47" i="4" s="1"/>
  <c r="L51" i="4"/>
  <c r="N50" i="4"/>
  <c r="O50" i="4"/>
  <c r="P51" i="4"/>
  <c r="M52" i="4"/>
  <c r="P52" i="4" s="1"/>
  <c r="S49" i="4"/>
  <c r="H48" i="4"/>
  <c r="T49" i="4"/>
  <c r="F48" i="4"/>
  <c r="E48" i="4"/>
  <c r="G48" i="4"/>
  <c r="Q50" i="4" l="1"/>
  <c r="R50" i="4" s="1"/>
  <c r="J48" i="4"/>
  <c r="D48" i="4" s="1"/>
  <c r="L52" i="4"/>
  <c r="N51" i="4"/>
  <c r="O51" i="4"/>
  <c r="S50" i="4"/>
  <c r="H49" i="4"/>
  <c r="T50" i="4"/>
  <c r="G49" i="4"/>
  <c r="E49" i="4"/>
  <c r="F49" i="4"/>
  <c r="Q51" i="4" l="1"/>
  <c r="R51" i="4" s="1"/>
  <c r="J49" i="4"/>
  <c r="D49" i="4" s="1"/>
  <c r="N52" i="4"/>
  <c r="O52" i="4"/>
  <c r="Q52" i="4" s="1"/>
  <c r="R52" i="4" s="1"/>
  <c r="S51" i="4"/>
  <c r="E50" i="4"/>
  <c r="H50" i="4"/>
  <c r="T51" i="4"/>
  <c r="F50" i="4"/>
  <c r="G50" i="4"/>
  <c r="S52" i="4"/>
  <c r="J50" i="4" l="1"/>
  <c r="D50" i="4" s="1"/>
  <c r="E51" i="4"/>
  <c r="G51" i="4"/>
  <c r="T52" i="4"/>
  <c r="H51" i="4"/>
  <c r="F51" i="4"/>
  <c r="J52" i="4" l="1"/>
  <c r="J51" i="4"/>
  <c r="D51" i="4" s="1"/>
  <c r="E52" i="4"/>
  <c r="G52" i="4"/>
  <c r="F52" i="4"/>
  <c r="H52" i="4"/>
  <c r="D52" i="4" l="1"/>
</calcChain>
</file>

<file path=xl/sharedStrings.xml><?xml version="1.0" encoding="utf-8"?>
<sst xmlns="http://schemas.openxmlformats.org/spreadsheetml/2006/main" count="1246" uniqueCount="366">
  <si>
    <t>an</t>
  </si>
  <si>
    <t>start</t>
  </si>
  <si>
    <t>Klasse</t>
  </si>
  <si>
    <t>PB</t>
  </si>
  <si>
    <t>LBH</t>
  </si>
  <si>
    <t>LBC</t>
  </si>
  <si>
    <t>TRB</t>
  </si>
  <si>
    <t>Next ID</t>
  </si>
  <si>
    <t>Tageskarte: 15 € / 10 €</t>
  </si>
  <si>
    <t>ab</t>
  </si>
  <si>
    <t>in</t>
  </si>
  <si>
    <t>Geschlecht</t>
  </si>
  <si>
    <t>m</t>
  </si>
  <si>
    <t>w</t>
  </si>
  <si>
    <t>Kinder bis 12 frei</t>
  </si>
  <si>
    <t>miss</t>
  </si>
  <si>
    <t>out</t>
  </si>
  <si>
    <t>Alter</t>
  </si>
  <si>
    <t>E</t>
  </si>
  <si>
    <t>J</t>
  </si>
  <si>
    <t>K</t>
  </si>
  <si>
    <t>sum</t>
  </si>
  <si>
    <t>Gruppe</t>
  </si>
  <si>
    <t>Ident</t>
  </si>
  <si>
    <t>Vorname</t>
  </si>
  <si>
    <t>Nachname</t>
  </si>
  <si>
    <t>Verein</t>
  </si>
  <si>
    <t>Bezahlt</t>
  </si>
  <si>
    <t>Angemeldet</t>
  </si>
  <si>
    <t>AltersGr.</t>
  </si>
  <si>
    <t xml:space="preserve">Geschlecht </t>
  </si>
  <si>
    <t>BogenKl.</t>
  </si>
  <si>
    <t>Pflock</t>
  </si>
  <si>
    <t>Punkte</t>
  </si>
  <si>
    <t>Kills</t>
  </si>
  <si>
    <t>AltersgGr.</t>
  </si>
  <si>
    <t>GeschlGr.</t>
  </si>
  <si>
    <t>KlassenGr.</t>
  </si>
  <si>
    <t>Wertung</t>
  </si>
  <si>
    <t>Rang</t>
  </si>
  <si>
    <t>Klassenkalkulator</t>
  </si>
  <si>
    <t>Angela</t>
  </si>
  <si>
    <t>Novotny</t>
  </si>
  <si>
    <t>ohne</t>
  </si>
  <si>
    <t>LBH D</t>
  </si>
  <si>
    <t>ok</t>
  </si>
  <si>
    <t>X</t>
  </si>
  <si>
    <t>Andreas</t>
  </si>
  <si>
    <t>Schauerte</t>
  </si>
  <si>
    <t>Arche e.V</t>
  </si>
  <si>
    <t>LBC H</t>
  </si>
  <si>
    <t>Finy</t>
  </si>
  <si>
    <t>Stockem</t>
  </si>
  <si>
    <t>Naturfreunde Vossenack</t>
  </si>
  <si>
    <t>Wolfgang</t>
  </si>
  <si>
    <t>PB H</t>
  </si>
  <si>
    <t>Alexandra</t>
  </si>
  <si>
    <t>Bolz</t>
  </si>
  <si>
    <t>Biersdorf</t>
  </si>
  <si>
    <t>TBR D</t>
  </si>
  <si>
    <t>nach</t>
  </si>
  <si>
    <t>Dirk</t>
  </si>
  <si>
    <t>TBR H</t>
  </si>
  <si>
    <t xml:space="preserve">Stefan </t>
  </si>
  <si>
    <t>Bretz</t>
  </si>
  <si>
    <t>Nicole</t>
  </si>
  <si>
    <t>König</t>
  </si>
  <si>
    <t>Simon</t>
  </si>
  <si>
    <t>Lowack</t>
  </si>
  <si>
    <t>Andre</t>
  </si>
  <si>
    <t>Best</t>
  </si>
  <si>
    <t>Susanne</t>
  </si>
  <si>
    <t>Düsenberg</t>
  </si>
  <si>
    <t>BSC Düsseldorf</t>
  </si>
  <si>
    <t>PB D</t>
  </si>
  <si>
    <t>Jörg</t>
  </si>
  <si>
    <t>Frielingsdorf</t>
  </si>
  <si>
    <t>Siegburg 08</t>
  </si>
  <si>
    <t>LBH H</t>
  </si>
  <si>
    <t>Roland</t>
  </si>
  <si>
    <t>Kielmann</t>
  </si>
  <si>
    <t>Klaus</t>
  </si>
  <si>
    <t>Störmann</t>
  </si>
  <si>
    <t>Thomas</t>
  </si>
  <si>
    <t>Kockelmann</t>
  </si>
  <si>
    <t>SSV Neuss-Reuschenberg</t>
  </si>
  <si>
    <t>Claudia</t>
  </si>
  <si>
    <t>Leicht</t>
  </si>
  <si>
    <t>LBC D</t>
  </si>
  <si>
    <t>Udo</t>
  </si>
  <si>
    <t>Menzel</t>
  </si>
  <si>
    <t>Claßen</t>
  </si>
  <si>
    <t>BSF Sauerthal</t>
  </si>
  <si>
    <t>Stephan</t>
  </si>
  <si>
    <t>Gebhardt</t>
  </si>
  <si>
    <t>Krefelder SSK</t>
  </si>
  <si>
    <t>Giese</t>
  </si>
  <si>
    <t>Rainer</t>
  </si>
  <si>
    <t>Hauses</t>
  </si>
  <si>
    <t>Krefeld</t>
  </si>
  <si>
    <t xml:space="preserve">Dieter </t>
  </si>
  <si>
    <t>Sauer</t>
  </si>
  <si>
    <t>Monika</t>
  </si>
  <si>
    <t>Thelen</t>
  </si>
  <si>
    <t>Peter</t>
  </si>
  <si>
    <t>Engels</t>
  </si>
  <si>
    <t>BSC Dormagen</t>
  </si>
  <si>
    <t>Kirsten</t>
  </si>
  <si>
    <t>Könen</t>
  </si>
  <si>
    <t>BSV Dormagen</t>
  </si>
  <si>
    <t>Norbert</t>
  </si>
  <si>
    <t>Barbara</t>
  </si>
  <si>
    <t>Rybacki</t>
  </si>
  <si>
    <t>Uwe</t>
  </si>
  <si>
    <t xml:space="preserve">Michael </t>
  </si>
  <si>
    <t xml:space="preserve">Seidel </t>
  </si>
  <si>
    <t>Cristian</t>
  </si>
  <si>
    <t>Büttner</t>
  </si>
  <si>
    <t>Sabine</t>
  </si>
  <si>
    <t>Donat</t>
  </si>
  <si>
    <t>Team Bogenwerkstatt</t>
  </si>
  <si>
    <t xml:space="preserve">Sebastian </t>
  </si>
  <si>
    <t>TBR HJ</t>
  </si>
  <si>
    <t>Toon</t>
  </si>
  <si>
    <t>Smeets</t>
  </si>
  <si>
    <t>Robin Hood Brunssum</t>
  </si>
  <si>
    <t>Feike</t>
  </si>
  <si>
    <t>Westerhof</t>
  </si>
  <si>
    <t>Dickel</t>
  </si>
  <si>
    <t>Sagittarius Lutra e.V.</t>
  </si>
  <si>
    <t>Rob</t>
  </si>
  <si>
    <t>Green</t>
  </si>
  <si>
    <t>Sven</t>
  </si>
  <si>
    <t>Klingen</t>
  </si>
  <si>
    <t>Meyer-Töpfer</t>
  </si>
  <si>
    <t>Töpfer</t>
  </si>
  <si>
    <t>Robert</t>
  </si>
  <si>
    <t>Graus</t>
  </si>
  <si>
    <t>Wesley</t>
  </si>
  <si>
    <t>Gio</t>
  </si>
  <si>
    <t>Houppermans</t>
  </si>
  <si>
    <t>H.B.S. de Steer</t>
  </si>
  <si>
    <t>LBH JH</t>
  </si>
  <si>
    <t>Patrick</t>
  </si>
  <si>
    <t>Ellen</t>
  </si>
  <si>
    <t>Kröber</t>
  </si>
  <si>
    <t>Schängel Arrows</t>
  </si>
  <si>
    <t>Paul</t>
  </si>
  <si>
    <t>Weber</t>
  </si>
  <si>
    <t>Björn</t>
  </si>
  <si>
    <t>Weißenfels</t>
  </si>
  <si>
    <t>Kann</t>
  </si>
  <si>
    <t>Falk</t>
  </si>
  <si>
    <t>Knabenreich</t>
  </si>
  <si>
    <t>Anja</t>
  </si>
  <si>
    <t>Oltmanns</t>
  </si>
  <si>
    <t>Fred</t>
  </si>
  <si>
    <t>David</t>
  </si>
  <si>
    <t>Galisteo</t>
  </si>
  <si>
    <t>Sagittarius Lutra e.v.</t>
  </si>
  <si>
    <t>Emilio</t>
  </si>
  <si>
    <t>PB KH</t>
  </si>
  <si>
    <t>Christian</t>
  </si>
  <si>
    <t>Lorenz</t>
  </si>
  <si>
    <t>Gertrud</t>
  </si>
  <si>
    <t>Frank</t>
  </si>
  <si>
    <t>Specht</t>
  </si>
  <si>
    <t>Frederik</t>
  </si>
  <si>
    <t>de Faber</t>
  </si>
  <si>
    <t>SFB Geldern</t>
  </si>
  <si>
    <t>Jakob</t>
  </si>
  <si>
    <t>TBR HK</t>
  </si>
  <si>
    <t xml:space="preserve">Heiner </t>
  </si>
  <si>
    <t>Gath</t>
  </si>
  <si>
    <t>Maike</t>
  </si>
  <si>
    <t>LBC DJ</t>
  </si>
  <si>
    <t>über</t>
  </si>
  <si>
    <t>Michael</t>
  </si>
  <si>
    <t>Rembold</t>
  </si>
  <si>
    <t>Ike</t>
  </si>
  <si>
    <t>Uhl</t>
  </si>
  <si>
    <t>Marvin</t>
  </si>
  <si>
    <t>LBC HJ</t>
  </si>
  <si>
    <t>Stefanie</t>
  </si>
  <si>
    <t>Achim</t>
  </si>
  <si>
    <t>Tom</t>
  </si>
  <si>
    <t>van Sanden</t>
  </si>
  <si>
    <t>von St. Vith</t>
  </si>
  <si>
    <t>Maximilian</t>
  </si>
  <si>
    <t>Wagner</t>
  </si>
  <si>
    <t>Märker Schützen</t>
  </si>
  <si>
    <t>PB JH</t>
  </si>
  <si>
    <t>Philipp</t>
  </si>
  <si>
    <t>TBR</t>
  </si>
  <si>
    <t>Yuri</t>
  </si>
  <si>
    <t>Georg</t>
  </si>
  <si>
    <t>Feldewerth</t>
  </si>
  <si>
    <t>Manfred</t>
  </si>
  <si>
    <t>Glasow</t>
  </si>
  <si>
    <t>Alfred</t>
  </si>
  <si>
    <t>Reinartz</t>
  </si>
  <si>
    <t>Ruder</t>
  </si>
  <si>
    <t>Vfb Neckarrems</t>
  </si>
  <si>
    <t>Guido</t>
  </si>
  <si>
    <t>Brockmann</t>
  </si>
  <si>
    <t>Ralph</t>
  </si>
  <si>
    <t>Heidger</t>
  </si>
  <si>
    <t>Bogenmanufaktur Koblenz</t>
  </si>
  <si>
    <t>Sylvia</t>
  </si>
  <si>
    <t>Herenbout</t>
  </si>
  <si>
    <t>Rene</t>
  </si>
  <si>
    <t>Kaffei</t>
  </si>
  <si>
    <t>Stefan</t>
  </si>
  <si>
    <t>Klein</t>
  </si>
  <si>
    <t>Oliver</t>
  </si>
  <si>
    <t>Geschwind</t>
  </si>
  <si>
    <t>Team Berta</t>
  </si>
  <si>
    <t>Olaf</t>
  </si>
  <si>
    <t>Ilgenstein</t>
  </si>
  <si>
    <t>Gleb</t>
  </si>
  <si>
    <t>Sokolinsky</t>
  </si>
  <si>
    <t>Bogenschützen Rheinbach</t>
  </si>
  <si>
    <t>ers. 78</t>
  </si>
  <si>
    <t>Babette</t>
  </si>
  <si>
    <t>Wolf</t>
  </si>
  <si>
    <t>Lange</t>
  </si>
  <si>
    <t>Grenzschutters Reuver</t>
  </si>
  <si>
    <t>Lehmann</t>
  </si>
  <si>
    <t>Seulen</t>
  </si>
  <si>
    <t>LBH HJ</t>
  </si>
  <si>
    <t xml:space="preserve">Henri </t>
  </si>
  <si>
    <t>Beckers</t>
  </si>
  <si>
    <t>Ko</t>
  </si>
  <si>
    <t>Renet</t>
  </si>
  <si>
    <t>Ria</t>
  </si>
  <si>
    <t>Mirko</t>
  </si>
  <si>
    <t>Tico</t>
  </si>
  <si>
    <t>Prions</t>
  </si>
  <si>
    <t>ESV Mühlheim-Ruhr</t>
  </si>
  <si>
    <t>Gregor</t>
  </si>
  <si>
    <t>Stokbroekx</t>
  </si>
  <si>
    <t>Echt</t>
  </si>
  <si>
    <t>Nejc</t>
  </si>
  <si>
    <t>PB HK</t>
  </si>
  <si>
    <t>Franci</t>
  </si>
  <si>
    <t>Lilou</t>
  </si>
  <si>
    <t>TBR DK</t>
  </si>
  <si>
    <t xml:space="preserve">Daša </t>
  </si>
  <si>
    <t>PB DJ</t>
  </si>
  <si>
    <t>Marielle</t>
  </si>
  <si>
    <t>Ralf</t>
  </si>
  <si>
    <t>Borgs</t>
  </si>
  <si>
    <t>Gut Schuss Brüggen</t>
  </si>
  <si>
    <t>Birgit</t>
  </si>
  <si>
    <t>Lefkes</t>
  </si>
  <si>
    <t>Patschelbogner – Brüggen</t>
  </si>
  <si>
    <t>Kai</t>
  </si>
  <si>
    <t>Falkenberg</t>
  </si>
  <si>
    <t>JBC Wuppertal</t>
  </si>
  <si>
    <t>Ilona</t>
  </si>
  <si>
    <t>Gröning</t>
  </si>
  <si>
    <t>Joachim</t>
  </si>
  <si>
    <t>Huth</t>
  </si>
  <si>
    <t>Kadelke</t>
  </si>
  <si>
    <t>Reinhold</t>
  </si>
  <si>
    <t>Bug</t>
  </si>
  <si>
    <t>Free Bowhunters Frimmersdorf</t>
  </si>
  <si>
    <t>Göhrke</t>
  </si>
  <si>
    <t>Daniela</t>
  </si>
  <si>
    <t>Hax</t>
  </si>
  <si>
    <t>SfB Walbeck</t>
  </si>
  <si>
    <t>Dominic</t>
  </si>
  <si>
    <t>Rode</t>
  </si>
  <si>
    <t>Günter</t>
  </si>
  <si>
    <t>Krüger</t>
  </si>
  <si>
    <t>Moll</t>
  </si>
  <si>
    <t>JBC Straelen</t>
  </si>
  <si>
    <t>Niehus</t>
  </si>
  <si>
    <t>Hajo</t>
  </si>
  <si>
    <t>Voigt</t>
  </si>
  <si>
    <t>Zorn</t>
  </si>
  <si>
    <t>Pia</t>
  </si>
  <si>
    <t>TBR DJ</t>
  </si>
  <si>
    <t>Gabi</t>
  </si>
  <si>
    <t>Faßbender</t>
  </si>
  <si>
    <t>Detlef</t>
  </si>
  <si>
    <t>Folgert</t>
  </si>
  <si>
    <t>Karoline</t>
  </si>
  <si>
    <t>Annette</t>
  </si>
  <si>
    <t>Mögenburg</t>
  </si>
  <si>
    <t>Ohrem</t>
  </si>
  <si>
    <t>Zimmermann</t>
  </si>
  <si>
    <t>BSC Vorgebirge</t>
  </si>
  <si>
    <t>Günther</t>
  </si>
  <si>
    <t>Blocher</t>
  </si>
  <si>
    <t>Helga</t>
  </si>
  <si>
    <t>Bücher</t>
  </si>
  <si>
    <t>Rudolf</t>
  </si>
  <si>
    <t>Modesto</t>
  </si>
  <si>
    <t>Espina</t>
  </si>
  <si>
    <t>Lothar</t>
  </si>
  <si>
    <t>Finken</t>
  </si>
  <si>
    <t>Torsten</t>
  </si>
  <si>
    <t>Görtzen</t>
  </si>
  <si>
    <t>Götz</t>
  </si>
  <si>
    <t>Nieves</t>
  </si>
  <si>
    <t>Jo</t>
  </si>
  <si>
    <t>Dominik</t>
  </si>
  <si>
    <t>Haack</t>
  </si>
  <si>
    <t>Heijnen</t>
  </si>
  <si>
    <t>Daniel</t>
  </si>
  <si>
    <t>Heinrichs</t>
  </si>
  <si>
    <t>Patschelbogner</t>
  </si>
  <si>
    <t>TBR  H</t>
  </si>
  <si>
    <t xml:space="preserve">Patrick </t>
  </si>
  <si>
    <t>Heitmann</t>
  </si>
  <si>
    <t>Lutz-Hendrik</t>
  </si>
  <si>
    <t>Holloh</t>
  </si>
  <si>
    <t>Petra</t>
  </si>
  <si>
    <t>Horster</t>
  </si>
  <si>
    <t>Heike</t>
  </si>
  <si>
    <t>Jahn</t>
  </si>
  <si>
    <t>Christoph</t>
  </si>
  <si>
    <t>Jansen</t>
  </si>
  <si>
    <t>Laura-Sophia</t>
  </si>
  <si>
    <t>Kahn</t>
  </si>
  <si>
    <t>Klinkenberg</t>
  </si>
  <si>
    <t>Koch</t>
  </si>
  <si>
    <t>Marcel</t>
  </si>
  <si>
    <t>Celina</t>
  </si>
  <si>
    <t>TBR JD</t>
  </si>
  <si>
    <t>Vivienne</t>
  </si>
  <si>
    <t>Lißner</t>
  </si>
  <si>
    <t>LBH JD</t>
  </si>
  <si>
    <t>Löschner</t>
  </si>
  <si>
    <t>Möres</t>
  </si>
  <si>
    <t>Plautz</t>
  </si>
  <si>
    <t>St. Sebastianus Schützen Bad Münstereifel</t>
  </si>
  <si>
    <t>Rittinghaus</t>
  </si>
  <si>
    <t>offen</t>
  </si>
  <si>
    <t>Schmitz</t>
  </si>
  <si>
    <t>Elmar</t>
  </si>
  <si>
    <t>Schummers</t>
  </si>
  <si>
    <t xml:space="preserve">Niklas </t>
  </si>
  <si>
    <t>Seidel</t>
  </si>
  <si>
    <t>Anette</t>
  </si>
  <si>
    <t>Thelen-Schubert</t>
  </si>
  <si>
    <t>William</t>
  </si>
  <si>
    <t>van der Vorst</t>
  </si>
  <si>
    <t>Armin</t>
  </si>
  <si>
    <t>Wollert</t>
  </si>
  <si>
    <t>Spalte</t>
  </si>
  <si>
    <t>Zählung</t>
  </si>
  <si>
    <t>Zeile</t>
  </si>
  <si>
    <t>mj</t>
  </si>
  <si>
    <t>wj</t>
  </si>
  <si>
    <t>mk</t>
  </si>
  <si>
    <t>wk</t>
  </si>
  <si>
    <t>Doppel</t>
  </si>
  <si>
    <t>Altersgruppe</t>
  </si>
  <si>
    <t>GeschlGruppe</t>
  </si>
  <si>
    <t>KlassenGruppe</t>
  </si>
  <si>
    <t>mJ</t>
  </si>
  <si>
    <t>wJ</t>
  </si>
  <si>
    <t>mK</t>
  </si>
  <si>
    <t>wK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</si>
</sst>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"/>
  </numFmts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CE181E"/>
      <name val="Calibri"/>
      <family val="2"/>
      <charset val="1"/>
    </font>
    <font>
      <b/>
      <sz val="11"/>
      <color rgb="FFFF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00FF00"/>
        <bgColor rgb="FF33CCCC"/>
      </patternFill>
    </fill>
    <fill>
      <patternFill patternType="solid">
        <fgColor rgb="FFFF0000"/>
        <bgColor rgb="FFCE181E"/>
      </patternFill>
    </fill>
    <fill>
      <patternFill patternType="solid">
        <fgColor rgb="FFFFFFFF"/>
        <bgColor rgb="FFFFFFCC"/>
      </patternFill>
    </fill>
    <fill>
      <patternFill patternType="solid">
        <fgColor theme="9" tint="0.39997558519241921"/>
        <bgColor indexed="64"/>
      </patternFill>
    </fill>
  </fills>
  <borders count="31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2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0" fontId="1" fillId="0" borderId="8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0" xfId="0" applyFont="1"/>
    <xf numFmtId="0" fontId="0" fillId="4" borderId="0" xfId="0" applyFont="1" applyFill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0" fillId="5" borderId="16" xfId="0" applyFont="1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17" xfId="0" applyFont="1" applyFill="1" applyBorder="1" applyAlignment="1">
      <alignment horizontal="center"/>
    </xf>
    <xf numFmtId="0" fontId="0" fillId="5" borderId="18" xfId="0" applyFon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5" borderId="20" xfId="0" applyFont="1" applyFill="1" applyBorder="1" applyAlignment="1">
      <alignment horizontal="center"/>
    </xf>
    <xf numFmtId="0" fontId="0" fillId="5" borderId="21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5" borderId="23" xfId="0" applyFont="1" applyFill="1" applyBorder="1" applyAlignment="1">
      <alignment horizontal="center"/>
    </xf>
    <xf numFmtId="0" fontId="0" fillId="5" borderId="24" xfId="0" applyFont="1" applyFill="1" applyBorder="1" applyAlignment="1">
      <alignment horizontal="center"/>
    </xf>
    <xf numFmtId="0" fontId="0" fillId="6" borderId="0" xfId="0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E18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V166"/>
  <sheetViews>
    <sheetView zoomScale="110" zoomScaleNormal="110" workbookViewId="0">
      <pane xSplit="1" ySplit="5" topLeftCell="B54" activePane="bottomRight" state="frozen"/>
      <selection pane="topRight" activeCell="B1" sqref="B1"/>
      <selection pane="bottomLeft" activeCell="A54" sqref="A54"/>
      <selection pane="bottomRight" activeCell="G99" sqref="G99"/>
    </sheetView>
  </sheetViews>
  <sheetFormatPr baseColWidth="10" defaultColWidth="8.7265625" defaultRowHeight="14.5" outlineLevelCol="1" x14ac:dyDescent="0.35"/>
  <cols>
    <col min="1" max="1" width="10.54296875" style="6" customWidth="1"/>
    <col min="2" max="2" width="10.54296875" customWidth="1"/>
    <col min="3" max="3" width="13.26953125" customWidth="1"/>
    <col min="4" max="4" width="31.26953125" customWidth="1" outlineLevel="1"/>
    <col min="5" max="6" width="10.54296875" style="6" hidden="1" customWidth="1" outlineLevel="1"/>
    <col min="7" max="7" width="10.54296875" style="7" customWidth="1"/>
    <col min="8" max="10" width="7.6328125" style="6" customWidth="1"/>
    <col min="11" max="11" width="10.54296875" style="8" customWidth="1"/>
    <col min="12" max="12" width="10.54296875" style="6" customWidth="1"/>
    <col min="13" max="13" width="10.54296875" style="7" customWidth="1"/>
    <col min="14" max="66" width="10.54296875" style="6" customWidth="1"/>
    <col min="67" max="69" width="10.54296875" customWidth="1"/>
    <col min="70" max="74" width="10.54296875" style="6" customWidth="1"/>
    <col min="75" max="1025" width="10.54296875" customWidth="1"/>
  </cols>
  <sheetData>
    <row r="1" spans="1:74" x14ac:dyDescent="0.35">
      <c r="A1" s="9"/>
      <c r="B1" s="5"/>
      <c r="C1" s="5"/>
      <c r="D1" s="5"/>
      <c r="E1" s="9"/>
      <c r="F1" s="10" t="s">
        <v>0</v>
      </c>
      <c r="G1" s="11">
        <f>COUNTIF(G6:G190,"x")</f>
        <v>122</v>
      </c>
      <c r="H1" s="9"/>
      <c r="I1" s="9"/>
      <c r="J1" s="9"/>
      <c r="K1" s="12"/>
      <c r="L1" s="10" t="s">
        <v>1</v>
      </c>
      <c r="M1" s="11">
        <f>COUNT(K:K)</f>
        <v>122</v>
      </c>
      <c r="R1" s="9" t="s">
        <v>2</v>
      </c>
      <c r="S1" s="6" t="s">
        <v>3</v>
      </c>
      <c r="T1" s="6" t="s">
        <v>3</v>
      </c>
      <c r="U1" s="6" t="s">
        <v>3</v>
      </c>
      <c r="V1" s="6" t="s">
        <v>3</v>
      </c>
      <c r="W1" s="6" t="s">
        <v>3</v>
      </c>
      <c r="X1" s="6" t="s">
        <v>3</v>
      </c>
      <c r="Y1" s="6" t="s">
        <v>4</v>
      </c>
      <c r="Z1" s="6" t="s">
        <v>4</v>
      </c>
      <c r="AA1" s="6" t="s">
        <v>4</v>
      </c>
      <c r="AB1" s="6" t="s">
        <v>4</v>
      </c>
      <c r="AC1" s="6" t="s">
        <v>4</v>
      </c>
      <c r="AD1" s="6" t="s">
        <v>4</v>
      </c>
      <c r="AE1" s="6" t="s">
        <v>5</v>
      </c>
      <c r="AF1" s="6" t="s">
        <v>5</v>
      </c>
      <c r="AG1" s="6" t="s">
        <v>5</v>
      </c>
      <c r="AH1" s="6" t="s">
        <v>5</v>
      </c>
      <c r="AI1" s="6" t="s">
        <v>5</v>
      </c>
      <c r="AJ1" s="6" t="s">
        <v>5</v>
      </c>
      <c r="AK1" s="6" t="s">
        <v>6</v>
      </c>
      <c r="AL1" s="6" t="s">
        <v>6</v>
      </c>
      <c r="AM1" s="6" t="s">
        <v>6</v>
      </c>
      <c r="AN1" s="6" t="s">
        <v>6</v>
      </c>
      <c r="AO1" s="6" t="s">
        <v>6</v>
      </c>
      <c r="AP1" s="6" t="s">
        <v>6</v>
      </c>
      <c r="AQ1" s="6" t="s">
        <v>3</v>
      </c>
      <c r="AR1" s="6" t="s">
        <v>3</v>
      </c>
      <c r="AS1" s="6" t="s">
        <v>3</v>
      </c>
      <c r="AT1" s="6" t="s">
        <v>3</v>
      </c>
      <c r="AU1" s="6" t="s">
        <v>3</v>
      </c>
      <c r="AV1" s="6" t="s">
        <v>3</v>
      </c>
      <c r="AW1" s="6" t="s">
        <v>4</v>
      </c>
      <c r="AX1" s="6" t="s">
        <v>4</v>
      </c>
      <c r="AY1" s="6" t="s">
        <v>4</v>
      </c>
      <c r="AZ1" s="6" t="s">
        <v>4</v>
      </c>
      <c r="BA1" s="6" t="s">
        <v>4</v>
      </c>
      <c r="BB1" s="6" t="s">
        <v>4</v>
      </c>
      <c r="BC1" s="6" t="s">
        <v>5</v>
      </c>
      <c r="BD1" s="6" t="s">
        <v>5</v>
      </c>
      <c r="BE1" s="6" t="s">
        <v>5</v>
      </c>
      <c r="BF1" s="6" t="s">
        <v>5</v>
      </c>
      <c r="BG1" s="6" t="s">
        <v>5</v>
      </c>
      <c r="BH1" s="6" t="s">
        <v>5</v>
      </c>
      <c r="BI1" s="6" t="s">
        <v>6</v>
      </c>
      <c r="BJ1" s="6" t="s">
        <v>6</v>
      </c>
      <c r="BK1" s="6" t="s">
        <v>6</v>
      </c>
      <c r="BL1" s="6" t="s">
        <v>6</v>
      </c>
      <c r="BM1" s="6" t="s">
        <v>6</v>
      </c>
      <c r="BN1" s="6" t="s">
        <v>6</v>
      </c>
    </row>
    <row r="2" spans="1:74" x14ac:dyDescent="0.35">
      <c r="A2" s="9"/>
      <c r="B2" s="13" t="s">
        <v>7</v>
      </c>
      <c r="C2" s="5"/>
      <c r="D2" s="14" t="s">
        <v>8</v>
      </c>
      <c r="E2" s="9"/>
      <c r="F2" s="15" t="s">
        <v>9</v>
      </c>
      <c r="G2" s="16">
        <f>COUNTIF(G6:G190,"ab")</f>
        <v>18</v>
      </c>
      <c r="H2" s="9"/>
      <c r="I2" s="9"/>
      <c r="J2" s="9"/>
      <c r="K2" s="12"/>
      <c r="L2" s="15" t="s">
        <v>10</v>
      </c>
      <c r="M2" s="16">
        <f>COUNT(L:L)</f>
        <v>122</v>
      </c>
      <c r="P2" s="17"/>
      <c r="R2" s="9" t="s">
        <v>11</v>
      </c>
      <c r="S2" s="6" t="s">
        <v>12</v>
      </c>
      <c r="T2" s="6" t="s">
        <v>13</v>
      </c>
      <c r="U2" s="6" t="s">
        <v>12</v>
      </c>
      <c r="V2" s="6" t="s">
        <v>13</v>
      </c>
      <c r="W2" s="6" t="s">
        <v>12</v>
      </c>
      <c r="X2" s="6" t="s">
        <v>13</v>
      </c>
      <c r="Y2" s="6" t="s">
        <v>12</v>
      </c>
      <c r="Z2" s="6" t="s">
        <v>13</v>
      </c>
      <c r="AA2" s="6" t="s">
        <v>12</v>
      </c>
      <c r="AB2" s="6" t="s">
        <v>13</v>
      </c>
      <c r="AC2" s="6" t="s">
        <v>12</v>
      </c>
      <c r="AD2" s="6" t="s">
        <v>13</v>
      </c>
      <c r="AE2" s="6" t="s">
        <v>12</v>
      </c>
      <c r="AF2" s="6" t="s">
        <v>13</v>
      </c>
      <c r="AG2" s="6" t="s">
        <v>12</v>
      </c>
      <c r="AH2" s="6" t="s">
        <v>13</v>
      </c>
      <c r="AI2" s="6" t="s">
        <v>12</v>
      </c>
      <c r="AJ2" s="6" t="s">
        <v>13</v>
      </c>
      <c r="AK2" s="6" t="s">
        <v>12</v>
      </c>
      <c r="AL2" s="6" t="s">
        <v>13</v>
      </c>
      <c r="AM2" s="6" t="s">
        <v>12</v>
      </c>
      <c r="AN2" s="6" t="s">
        <v>13</v>
      </c>
      <c r="AO2" s="6" t="s">
        <v>12</v>
      </c>
      <c r="AP2" s="6" t="s">
        <v>13</v>
      </c>
      <c r="AQ2" s="6" t="s">
        <v>12</v>
      </c>
      <c r="AR2" s="6" t="s">
        <v>13</v>
      </c>
      <c r="AS2" s="6" t="s">
        <v>12</v>
      </c>
      <c r="AT2" s="6" t="s">
        <v>13</v>
      </c>
      <c r="AU2" s="6" t="s">
        <v>12</v>
      </c>
      <c r="AV2" s="6" t="s">
        <v>13</v>
      </c>
      <c r="AW2" s="6" t="s">
        <v>12</v>
      </c>
      <c r="AX2" s="6" t="s">
        <v>13</v>
      </c>
      <c r="AY2" s="6" t="s">
        <v>12</v>
      </c>
      <c r="AZ2" s="6" t="s">
        <v>13</v>
      </c>
      <c r="BA2" s="6" t="s">
        <v>12</v>
      </c>
      <c r="BB2" s="6" t="s">
        <v>13</v>
      </c>
      <c r="BC2" s="6" t="s">
        <v>12</v>
      </c>
      <c r="BD2" s="6" t="s">
        <v>13</v>
      </c>
      <c r="BE2" s="6" t="s">
        <v>12</v>
      </c>
      <c r="BF2" s="6" t="s">
        <v>13</v>
      </c>
      <c r="BG2" s="6" t="s">
        <v>12</v>
      </c>
      <c r="BH2" s="6" t="s">
        <v>13</v>
      </c>
      <c r="BI2" s="6" t="s">
        <v>12</v>
      </c>
      <c r="BJ2" s="6" t="s">
        <v>13</v>
      </c>
      <c r="BK2" s="6" t="s">
        <v>12</v>
      </c>
      <c r="BL2" s="6" t="s">
        <v>13</v>
      </c>
      <c r="BM2" s="6" t="s">
        <v>12</v>
      </c>
      <c r="BN2" s="6" t="s">
        <v>13</v>
      </c>
    </row>
    <row r="3" spans="1:74" x14ac:dyDescent="0.35">
      <c r="A3" s="9"/>
      <c r="B3" s="18">
        <f>MAX(A:A)+1</f>
        <v>162</v>
      </c>
      <c r="C3" s="5"/>
      <c r="D3" s="9" t="s">
        <v>14</v>
      </c>
      <c r="E3" s="9"/>
      <c r="F3" s="19" t="s">
        <v>15</v>
      </c>
      <c r="G3" s="20">
        <f>G4-G1-G2</f>
        <v>21</v>
      </c>
      <c r="H3" s="9"/>
      <c r="I3" s="9"/>
      <c r="J3" s="9"/>
      <c r="K3" s="12"/>
      <c r="L3" s="21" t="s">
        <v>16</v>
      </c>
      <c r="M3" s="22">
        <f>M1-M2</f>
        <v>0</v>
      </c>
      <c r="R3" s="9" t="s">
        <v>17</v>
      </c>
      <c r="S3" s="6" t="s">
        <v>18</v>
      </c>
      <c r="T3" s="6" t="s">
        <v>18</v>
      </c>
      <c r="U3" s="6" t="s">
        <v>19</v>
      </c>
      <c r="V3" s="6" t="s">
        <v>19</v>
      </c>
      <c r="W3" s="6" t="s">
        <v>20</v>
      </c>
      <c r="X3" s="6" t="s">
        <v>20</v>
      </c>
      <c r="Y3" s="6" t="s">
        <v>18</v>
      </c>
      <c r="Z3" s="6" t="s">
        <v>18</v>
      </c>
      <c r="AA3" s="6" t="s">
        <v>19</v>
      </c>
      <c r="AB3" s="6" t="s">
        <v>19</v>
      </c>
      <c r="AC3" s="6" t="s">
        <v>20</v>
      </c>
      <c r="AD3" s="6" t="s">
        <v>20</v>
      </c>
      <c r="AE3" s="6" t="s">
        <v>18</v>
      </c>
      <c r="AF3" s="6" t="s">
        <v>18</v>
      </c>
      <c r="AG3" s="6" t="s">
        <v>19</v>
      </c>
      <c r="AH3" s="6" t="s">
        <v>19</v>
      </c>
      <c r="AI3" s="6" t="s">
        <v>20</v>
      </c>
      <c r="AJ3" s="6" t="s">
        <v>20</v>
      </c>
      <c r="AK3" s="6" t="s">
        <v>18</v>
      </c>
      <c r="AL3" s="6" t="s">
        <v>18</v>
      </c>
      <c r="AM3" s="6" t="s">
        <v>19</v>
      </c>
      <c r="AN3" s="6" t="s">
        <v>19</v>
      </c>
      <c r="AO3" s="6" t="s">
        <v>20</v>
      </c>
      <c r="AP3" s="6" t="s">
        <v>20</v>
      </c>
      <c r="AQ3" s="6" t="s">
        <v>18</v>
      </c>
      <c r="AR3" s="6" t="s">
        <v>18</v>
      </c>
      <c r="AS3" s="6" t="s">
        <v>19</v>
      </c>
      <c r="AT3" s="6" t="s">
        <v>19</v>
      </c>
      <c r="AU3" s="6" t="s">
        <v>20</v>
      </c>
      <c r="AV3" s="6" t="s">
        <v>20</v>
      </c>
      <c r="AW3" s="6" t="s">
        <v>18</v>
      </c>
      <c r="AX3" s="6" t="s">
        <v>18</v>
      </c>
      <c r="AY3" s="6" t="s">
        <v>19</v>
      </c>
      <c r="AZ3" s="6" t="s">
        <v>19</v>
      </c>
      <c r="BA3" s="6" t="s">
        <v>20</v>
      </c>
      <c r="BB3" s="6" t="s">
        <v>20</v>
      </c>
      <c r="BC3" s="6" t="s">
        <v>18</v>
      </c>
      <c r="BD3" s="6" t="s">
        <v>18</v>
      </c>
      <c r="BE3" s="6" t="s">
        <v>19</v>
      </c>
      <c r="BF3" s="6" t="s">
        <v>19</v>
      </c>
      <c r="BG3" s="6" t="s">
        <v>20</v>
      </c>
      <c r="BH3" s="6" t="s">
        <v>20</v>
      </c>
      <c r="BI3" s="6" t="s">
        <v>18</v>
      </c>
      <c r="BJ3" s="6" t="s">
        <v>18</v>
      </c>
      <c r="BK3" s="6" t="s">
        <v>19</v>
      </c>
      <c r="BL3" s="6" t="s">
        <v>19</v>
      </c>
      <c r="BM3" s="6" t="s">
        <v>20</v>
      </c>
      <c r="BN3" s="6" t="s">
        <v>20</v>
      </c>
    </row>
    <row r="4" spans="1:74" x14ac:dyDescent="0.35">
      <c r="A4" s="9"/>
      <c r="B4" s="5"/>
      <c r="C4" s="5"/>
      <c r="D4" s="5"/>
      <c r="E4" s="9"/>
      <c r="F4" s="15" t="s">
        <v>21</v>
      </c>
      <c r="G4" s="23">
        <f>COUNTA(A:A)-1</f>
        <v>161</v>
      </c>
      <c r="H4" s="9"/>
      <c r="I4" s="9"/>
      <c r="J4" s="9"/>
      <c r="K4" s="24"/>
      <c r="L4" s="9"/>
      <c r="M4" s="24"/>
      <c r="R4" s="9" t="s">
        <v>22</v>
      </c>
      <c r="S4" s="6">
        <f t="shared" ref="S4:BN4" si="0">IF(S1="PB",1,IF(S1="LBH",2,IF(S1="LBC",3,IF(S1="TRB",4,0))))*100+IF(MID(S2,1,1)="m",1,IF(MID(S2,1,1)="w",2,0))*10+IF(S3="E",1,IF(S3="J",2,IF(S3="K",3,0)))</f>
        <v>111</v>
      </c>
      <c r="T4" s="6">
        <f t="shared" si="0"/>
        <v>121</v>
      </c>
      <c r="U4" s="6">
        <f t="shared" si="0"/>
        <v>112</v>
      </c>
      <c r="V4" s="6">
        <f t="shared" si="0"/>
        <v>122</v>
      </c>
      <c r="W4" s="6">
        <f t="shared" si="0"/>
        <v>113</v>
      </c>
      <c r="X4" s="6">
        <f t="shared" si="0"/>
        <v>123</v>
      </c>
      <c r="Y4" s="6">
        <f t="shared" si="0"/>
        <v>211</v>
      </c>
      <c r="Z4" s="6">
        <f t="shared" si="0"/>
        <v>221</v>
      </c>
      <c r="AA4" s="6">
        <f t="shared" si="0"/>
        <v>212</v>
      </c>
      <c r="AB4" s="6">
        <f t="shared" si="0"/>
        <v>222</v>
      </c>
      <c r="AC4" s="6">
        <f t="shared" si="0"/>
        <v>213</v>
      </c>
      <c r="AD4" s="6">
        <f t="shared" si="0"/>
        <v>223</v>
      </c>
      <c r="AE4" s="6">
        <f t="shared" si="0"/>
        <v>311</v>
      </c>
      <c r="AF4" s="6">
        <f t="shared" si="0"/>
        <v>321</v>
      </c>
      <c r="AG4" s="6">
        <f t="shared" si="0"/>
        <v>312</v>
      </c>
      <c r="AH4" s="6">
        <f t="shared" si="0"/>
        <v>322</v>
      </c>
      <c r="AI4" s="6">
        <f t="shared" si="0"/>
        <v>313</v>
      </c>
      <c r="AJ4" s="6">
        <f t="shared" si="0"/>
        <v>323</v>
      </c>
      <c r="AK4" s="6">
        <f t="shared" si="0"/>
        <v>411</v>
      </c>
      <c r="AL4" s="6">
        <f t="shared" si="0"/>
        <v>421</v>
      </c>
      <c r="AM4" s="6">
        <f t="shared" si="0"/>
        <v>412</v>
      </c>
      <c r="AN4" s="6">
        <f t="shared" si="0"/>
        <v>422</v>
      </c>
      <c r="AO4" s="6">
        <f t="shared" si="0"/>
        <v>413</v>
      </c>
      <c r="AP4" s="6">
        <f t="shared" si="0"/>
        <v>423</v>
      </c>
      <c r="AQ4" s="6">
        <f t="shared" si="0"/>
        <v>111</v>
      </c>
      <c r="AR4" s="6">
        <f t="shared" si="0"/>
        <v>121</v>
      </c>
      <c r="AS4" s="6">
        <f t="shared" si="0"/>
        <v>112</v>
      </c>
      <c r="AT4" s="6">
        <f t="shared" si="0"/>
        <v>122</v>
      </c>
      <c r="AU4" s="6">
        <f t="shared" si="0"/>
        <v>113</v>
      </c>
      <c r="AV4" s="6">
        <f t="shared" si="0"/>
        <v>123</v>
      </c>
      <c r="AW4" s="6">
        <f t="shared" si="0"/>
        <v>211</v>
      </c>
      <c r="AX4" s="6">
        <f t="shared" si="0"/>
        <v>221</v>
      </c>
      <c r="AY4" s="6">
        <f t="shared" si="0"/>
        <v>212</v>
      </c>
      <c r="AZ4" s="6">
        <f t="shared" si="0"/>
        <v>222</v>
      </c>
      <c r="BA4" s="6">
        <f t="shared" si="0"/>
        <v>213</v>
      </c>
      <c r="BB4" s="6">
        <f t="shared" si="0"/>
        <v>223</v>
      </c>
      <c r="BC4" s="6">
        <f t="shared" si="0"/>
        <v>311</v>
      </c>
      <c r="BD4" s="6">
        <f t="shared" si="0"/>
        <v>321</v>
      </c>
      <c r="BE4" s="6">
        <f t="shared" si="0"/>
        <v>312</v>
      </c>
      <c r="BF4" s="6">
        <f t="shared" si="0"/>
        <v>322</v>
      </c>
      <c r="BG4" s="6">
        <f t="shared" si="0"/>
        <v>313</v>
      </c>
      <c r="BH4" s="6">
        <f t="shared" si="0"/>
        <v>323</v>
      </c>
      <c r="BI4" s="6">
        <f t="shared" si="0"/>
        <v>411</v>
      </c>
      <c r="BJ4" s="6">
        <f t="shared" si="0"/>
        <v>421</v>
      </c>
      <c r="BK4" s="6">
        <f t="shared" si="0"/>
        <v>412</v>
      </c>
      <c r="BL4" s="6">
        <f t="shared" si="0"/>
        <v>422</v>
      </c>
      <c r="BM4" s="6">
        <f t="shared" si="0"/>
        <v>413</v>
      </c>
      <c r="BN4" s="6">
        <f t="shared" si="0"/>
        <v>423</v>
      </c>
    </row>
    <row r="5" spans="1:74" x14ac:dyDescent="0.35">
      <c r="A5" s="25" t="s">
        <v>23</v>
      </c>
      <c r="B5" s="26" t="s">
        <v>24</v>
      </c>
      <c r="C5" s="26" t="s">
        <v>25</v>
      </c>
      <c r="D5" s="26" t="s">
        <v>26</v>
      </c>
      <c r="E5" s="25" t="s">
        <v>2</v>
      </c>
      <c r="F5" s="25" t="s">
        <v>27</v>
      </c>
      <c r="G5" s="27" t="s">
        <v>28</v>
      </c>
      <c r="H5" s="25" t="s">
        <v>29</v>
      </c>
      <c r="I5" s="25" t="s">
        <v>30</v>
      </c>
      <c r="J5" s="27" t="s">
        <v>31</v>
      </c>
      <c r="K5" s="28" t="s">
        <v>32</v>
      </c>
      <c r="L5" s="25" t="s">
        <v>33</v>
      </c>
      <c r="M5" s="27" t="s">
        <v>34</v>
      </c>
      <c r="N5" s="6" t="s">
        <v>35</v>
      </c>
      <c r="O5" s="6" t="s">
        <v>36</v>
      </c>
      <c r="P5" s="6" t="s">
        <v>37</v>
      </c>
      <c r="Q5" s="6" t="s">
        <v>22</v>
      </c>
      <c r="R5" s="6" t="s">
        <v>38</v>
      </c>
      <c r="S5" s="6" t="s">
        <v>38</v>
      </c>
      <c r="T5" s="6" t="s">
        <v>38</v>
      </c>
      <c r="U5" s="6" t="s">
        <v>38</v>
      </c>
      <c r="V5" s="6" t="s">
        <v>38</v>
      </c>
      <c r="W5" s="6" t="s">
        <v>38</v>
      </c>
      <c r="X5" s="6" t="s">
        <v>38</v>
      </c>
      <c r="Y5" s="6" t="s">
        <v>38</v>
      </c>
      <c r="Z5" s="6" t="s">
        <v>38</v>
      </c>
      <c r="AA5" s="6" t="s">
        <v>38</v>
      </c>
      <c r="AB5" s="6" t="s">
        <v>38</v>
      </c>
      <c r="AC5" s="6" t="s">
        <v>38</v>
      </c>
      <c r="AD5" s="6" t="s">
        <v>38</v>
      </c>
      <c r="AE5" s="6" t="s">
        <v>38</v>
      </c>
      <c r="AF5" s="6" t="s">
        <v>38</v>
      </c>
      <c r="AG5" s="6" t="s">
        <v>38</v>
      </c>
      <c r="AH5" s="6" t="s">
        <v>38</v>
      </c>
      <c r="AI5" s="6" t="s">
        <v>38</v>
      </c>
      <c r="AJ5" s="6" t="s">
        <v>38</v>
      </c>
      <c r="AK5" s="6" t="s">
        <v>38</v>
      </c>
      <c r="AL5" s="6" t="s">
        <v>38</v>
      </c>
      <c r="AM5" s="6" t="s">
        <v>38</v>
      </c>
      <c r="AN5" s="6" t="s">
        <v>38</v>
      </c>
      <c r="AO5" s="6" t="s">
        <v>38</v>
      </c>
      <c r="AP5" s="6" t="s">
        <v>38</v>
      </c>
      <c r="AQ5" s="6" t="s">
        <v>39</v>
      </c>
      <c r="AR5" s="6" t="s">
        <v>39</v>
      </c>
      <c r="AS5" s="6" t="s">
        <v>39</v>
      </c>
      <c r="AT5" s="6" t="s">
        <v>39</v>
      </c>
      <c r="AU5" s="6" t="s">
        <v>39</v>
      </c>
      <c r="AV5" s="6" t="s">
        <v>39</v>
      </c>
      <c r="AW5" s="6" t="s">
        <v>39</v>
      </c>
      <c r="AX5" s="6" t="s">
        <v>39</v>
      </c>
      <c r="AY5" s="6" t="s">
        <v>39</v>
      </c>
      <c r="AZ5" s="6" t="s">
        <v>39</v>
      </c>
      <c r="BA5" s="6" t="s">
        <v>39</v>
      </c>
      <c r="BB5" s="6" t="s">
        <v>39</v>
      </c>
      <c r="BC5" s="6" t="s">
        <v>39</v>
      </c>
      <c r="BD5" s="6" t="s">
        <v>39</v>
      </c>
      <c r="BE5" s="6" t="s">
        <v>39</v>
      </c>
      <c r="BF5" s="6" t="s">
        <v>39</v>
      </c>
      <c r="BG5" s="6" t="s">
        <v>39</v>
      </c>
      <c r="BH5" s="6" t="s">
        <v>39</v>
      </c>
      <c r="BI5" s="6" t="s">
        <v>39</v>
      </c>
      <c r="BJ5" s="6" t="s">
        <v>39</v>
      </c>
      <c r="BK5" s="6" t="s">
        <v>39</v>
      </c>
      <c r="BL5" s="6" t="s">
        <v>39</v>
      </c>
      <c r="BM5" s="6" t="s">
        <v>39</v>
      </c>
      <c r="BN5" s="6" t="s">
        <v>39</v>
      </c>
      <c r="BQ5" s="4" t="s">
        <v>40</v>
      </c>
      <c r="BR5" s="4"/>
      <c r="BS5" s="4"/>
      <c r="BT5" s="4"/>
      <c r="BU5" s="4"/>
      <c r="BV5" s="4"/>
    </row>
    <row r="6" spans="1:74" x14ac:dyDescent="0.35">
      <c r="A6" s="6">
        <v>73</v>
      </c>
      <c r="B6" t="s">
        <v>41</v>
      </c>
      <c r="C6" t="s">
        <v>42</v>
      </c>
      <c r="D6" t="s">
        <v>43</v>
      </c>
      <c r="E6" s="29" t="s">
        <v>44</v>
      </c>
      <c r="F6" s="29" t="s">
        <v>45</v>
      </c>
      <c r="G6" s="30" t="s">
        <v>46</v>
      </c>
      <c r="H6" s="31" t="str">
        <f t="shared" ref="H6:H37" si="1">BT6</f>
        <v>E</v>
      </c>
      <c r="I6" s="32" t="str">
        <f t="shared" ref="I6:I37" si="2">BU6</f>
        <v>w</v>
      </c>
      <c r="J6" s="33" t="str">
        <f t="shared" ref="J6:J37" si="3">BV6</f>
        <v>LBH</v>
      </c>
      <c r="K6" s="30">
        <v>1</v>
      </c>
      <c r="L6" s="6">
        <v>271</v>
      </c>
      <c r="M6" s="7">
        <v>1</v>
      </c>
      <c r="N6" s="6">
        <f t="shared" ref="N6:N37" si="4">FIND(H6,"?EJK")-1</f>
        <v>1</v>
      </c>
      <c r="O6" s="6">
        <f t="shared" ref="O6:O37" si="5">FIND(I6,"?mw")-1</f>
        <v>2</v>
      </c>
      <c r="P6" s="6">
        <f t="shared" ref="P6:P37" si="6">IF(J6="PB",1,IF(J6="LBH",2,IF(J6="LBC",3,IF(J6="TBR",4,0))))</f>
        <v>2</v>
      </c>
      <c r="Q6" s="6">
        <f t="shared" ref="Q6:Q37" si="7">P6*100+O6*10+N6</f>
        <v>221</v>
      </c>
      <c r="R6" s="6">
        <f t="shared" ref="R6:R37" ca="1" si="8">IF(L6="n/a",0,L6*100+M6+RANDBETWEEN(100,400)/1000)</f>
        <v>27101.263999999999</v>
      </c>
      <c r="S6" s="6">
        <f t="shared" ref="S6:AB15" si="9">IF($Q6=S$4,$R6,0)</f>
        <v>0</v>
      </c>
      <c r="T6" s="6">
        <f t="shared" si="9"/>
        <v>0</v>
      </c>
      <c r="U6" s="6">
        <f t="shared" si="9"/>
        <v>0</v>
      </c>
      <c r="V6" s="6">
        <f t="shared" si="9"/>
        <v>0</v>
      </c>
      <c r="W6" s="6">
        <f t="shared" si="9"/>
        <v>0</v>
      </c>
      <c r="X6" s="6">
        <f t="shared" si="9"/>
        <v>0</v>
      </c>
      <c r="Y6" s="6">
        <f t="shared" si="9"/>
        <v>0</v>
      </c>
      <c r="Z6" s="6">
        <f t="shared" ca="1" si="9"/>
        <v>27101.263999999999</v>
      </c>
      <c r="AA6" s="6">
        <f t="shared" si="9"/>
        <v>0</v>
      </c>
      <c r="AB6" s="6">
        <f t="shared" si="9"/>
        <v>0</v>
      </c>
      <c r="AC6" s="6">
        <f t="shared" ref="AC6:AO15" si="10">IF($Q6=AC$4,$R6,0)</f>
        <v>0</v>
      </c>
      <c r="AD6" s="6">
        <f t="shared" si="10"/>
        <v>0</v>
      </c>
      <c r="AE6" s="6">
        <f t="shared" si="10"/>
        <v>0</v>
      </c>
      <c r="AF6" s="6">
        <f t="shared" si="10"/>
        <v>0</v>
      </c>
      <c r="AG6" s="6">
        <f t="shared" si="10"/>
        <v>0</v>
      </c>
      <c r="AH6" s="6">
        <f t="shared" si="10"/>
        <v>0</v>
      </c>
      <c r="AI6" s="6">
        <f t="shared" si="10"/>
        <v>0</v>
      </c>
      <c r="AJ6" s="6">
        <f t="shared" si="10"/>
        <v>0</v>
      </c>
      <c r="AK6" s="6">
        <f t="shared" si="10"/>
        <v>0</v>
      </c>
      <c r="AL6" s="6">
        <f t="shared" si="10"/>
        <v>0</v>
      </c>
      <c r="AM6" s="6">
        <f t="shared" si="10"/>
        <v>0</v>
      </c>
      <c r="AN6" s="6">
        <f t="shared" si="10"/>
        <v>0</v>
      </c>
      <c r="AO6" s="6">
        <f t="shared" si="10"/>
        <v>0</v>
      </c>
      <c r="AP6" s="6">
        <v>0</v>
      </c>
      <c r="AQ6" s="6" t="str">
        <f t="shared" ref="AQ6:AQ37" si="11">IF(S6&gt;0,RANK(S6,S$6:S$190,0),T(0))</f>
        <v/>
      </c>
      <c r="AR6" s="6" t="str">
        <f t="shared" ref="AR6:AR37" si="12">IF(T6&gt;0,RANK(T6,T$6:T$190,0),T(0))</f>
        <v/>
      </c>
      <c r="AS6" s="6" t="str">
        <f t="shared" ref="AS6:AS37" si="13">IF(U6&gt;0,RANK(U6,U$6:U$190,0),T(0))</f>
        <v/>
      </c>
      <c r="AT6" s="6" t="str">
        <f t="shared" ref="AT6:AT37" si="14">IF(V6&gt;0,RANK(V6,V$6:V$190,0),T(0))</f>
        <v/>
      </c>
      <c r="AU6" s="6" t="str">
        <f t="shared" ref="AU6:AU37" si="15">IF(W6&gt;0,RANK(W6,W$6:W$190,0),T(0))</f>
        <v/>
      </c>
      <c r="AV6" s="6" t="str">
        <f t="shared" ref="AV6:AV37" si="16">IF(X6&gt;0,RANK(X6,X$6:X$190,0),T(0))</f>
        <v/>
      </c>
      <c r="AW6" s="6" t="str">
        <f t="shared" ref="AW6:AW37" si="17">IF(Y6&gt;0,RANK(Y6,Y$6:Y$190,0),T(0))</f>
        <v/>
      </c>
      <c r="AX6" s="6">
        <f t="shared" ref="AX6:AX37" ca="1" si="18">IF(Z6&gt;0,RANK(Z6,Z$6:Z$190,0),T(0))</f>
        <v>6</v>
      </c>
      <c r="AY6" s="6" t="str">
        <f t="shared" ref="AY6:AY37" si="19">IF(AA6&gt;0,RANK(AA6,AA$6:AA$190,0),T(0))</f>
        <v/>
      </c>
      <c r="AZ6" s="6" t="str">
        <f t="shared" ref="AZ6:AZ37" si="20">IF(AB6&gt;0,RANK(AB6,AB$6:AB$190,0),T(0))</f>
        <v/>
      </c>
      <c r="BA6" s="6" t="str">
        <f t="shared" ref="BA6:BA37" si="21">IF(AC6&gt;0,RANK(AC6,AC$6:AC$190,0),T(0))</f>
        <v/>
      </c>
      <c r="BB6" s="6" t="str">
        <f t="shared" ref="BB6:BB37" si="22">IF(AD6&gt;0,RANK(AD6,AD$6:AD$190,0),T(0))</f>
        <v/>
      </c>
      <c r="BC6" s="6" t="str">
        <f t="shared" ref="BC6:BC37" si="23">IF(AE6&gt;0,RANK(AE6,AE$6:AE$190,0),T(0))</f>
        <v/>
      </c>
      <c r="BD6" s="6" t="str">
        <f t="shared" ref="BD6:BD37" si="24">IF(AF6&gt;0,RANK(AF6,AF$6:AF$190,0),T(0))</f>
        <v/>
      </c>
      <c r="BE6" s="6" t="str">
        <f t="shared" ref="BE6:BE37" si="25">IF(AG6&gt;0,RANK(AG6,AG$6:AG$190,0),T(0))</f>
        <v/>
      </c>
      <c r="BF6" s="6" t="str">
        <f t="shared" ref="BF6:BF37" si="26">IF(AH6&gt;0,RANK(AH6,AH$6:AH$190,0),T(0))</f>
        <v/>
      </c>
      <c r="BG6" s="6" t="str">
        <f t="shared" ref="BG6:BG37" si="27">IF(AI6&gt;0,RANK(AI6,AI$6:AI$190,0),T(0))</f>
        <v/>
      </c>
      <c r="BH6" s="6" t="str">
        <f t="shared" ref="BH6:BH37" si="28">IF(AJ6&gt;0,RANK(AJ6,AJ$6:AJ$190,0),T(0))</f>
        <v/>
      </c>
      <c r="BI6" s="6" t="str">
        <f t="shared" ref="BI6:BI37" si="29">IF(AK6&gt;0,RANK(AK6,AK$6:AK$190,0),T(0))</f>
        <v/>
      </c>
      <c r="BJ6" s="6" t="str">
        <f t="shared" ref="BJ6:BJ37" si="30">IF(AL6&gt;0,RANK(AL6,AL$6:AL$190,0),T(0))</f>
        <v/>
      </c>
      <c r="BK6" s="6" t="str">
        <f t="shared" ref="BK6:BK37" si="31">IF(AM6&gt;0,RANK(AM6,AM$6:AM$190,0),T(0))</f>
        <v/>
      </c>
      <c r="BL6" s="6" t="str">
        <f t="shared" ref="BL6:BL37" si="32">IF(AN6&gt;0,RANK(AN6,AN$6:AN$190,0),T(0))</f>
        <v/>
      </c>
      <c r="BM6" s="6" t="str">
        <f t="shared" ref="BM6:BM37" si="33">IF(AO6&gt;0,RANK(AO6,AO$6:AO$190,0),T(0))</f>
        <v/>
      </c>
      <c r="BN6" s="6" t="str">
        <f t="shared" ref="BN6:BN37" si="34">IF(AP6&gt;0,RANK(AP6,AP$6:AP$190,0),T(0))</f>
        <v/>
      </c>
      <c r="BQ6" s="6" t="str">
        <f t="shared" ref="BQ6:BQ37" si="35">E6</f>
        <v>LBH D</v>
      </c>
      <c r="BR6" s="6">
        <f t="shared" ref="BR6:BR37" si="36">FIND(" ",BQ6)</f>
        <v>4</v>
      </c>
      <c r="BS6" s="6" t="str">
        <f t="shared" ref="BS6:BS37" si="37">MID(BQ6,BR6+1,LEN(BQ6)-BR6)</f>
        <v>D</v>
      </c>
      <c r="BT6" s="6" t="str">
        <f t="shared" ref="BT6:BT37" si="38">IF(ISERROR(BR6),"?",IF(NOT(ISERROR(FIND("K",BS6))),"K",IF(NOT(ISERROR(FIND("J",BS6))),"J","E")))</f>
        <v>E</v>
      </c>
      <c r="BU6" s="6" t="str">
        <f t="shared" ref="BU6:BU37" si="39">IF(NOT(ISERROR(FIND("D",BS6))),"w",IF(NOT(ISERROR(FIND("H",BS6))),"m","?"))</f>
        <v>w</v>
      </c>
      <c r="BV6" s="6" t="str">
        <f t="shared" ref="BV6:BV37" si="40">IF(ISERROR(BR6),"?",LEFT(BQ6,BR6-1))</f>
        <v>LBH</v>
      </c>
    </row>
    <row r="7" spans="1:74" x14ac:dyDescent="0.35">
      <c r="A7" s="6">
        <v>151</v>
      </c>
      <c r="B7" t="s">
        <v>47</v>
      </c>
      <c r="C7" t="s">
        <v>48</v>
      </c>
      <c r="D7" t="s">
        <v>49</v>
      </c>
      <c r="E7" s="29" t="s">
        <v>50</v>
      </c>
      <c r="F7" s="29" t="s">
        <v>45</v>
      </c>
      <c r="G7" s="7" t="s">
        <v>46</v>
      </c>
      <c r="H7" s="31" t="str">
        <f t="shared" si="1"/>
        <v>E</v>
      </c>
      <c r="I7" s="32" t="str">
        <f t="shared" si="2"/>
        <v>m</v>
      </c>
      <c r="J7" s="33" t="str">
        <f t="shared" si="3"/>
        <v>LBC</v>
      </c>
      <c r="K7" s="30">
        <v>1</v>
      </c>
      <c r="L7" s="6">
        <v>429</v>
      </c>
      <c r="M7" s="7">
        <v>2</v>
      </c>
      <c r="N7" s="6">
        <f t="shared" si="4"/>
        <v>1</v>
      </c>
      <c r="O7" s="6">
        <f t="shared" si="5"/>
        <v>1</v>
      </c>
      <c r="P7" s="6">
        <f t="shared" si="6"/>
        <v>3</v>
      </c>
      <c r="Q7" s="6">
        <f t="shared" si="7"/>
        <v>311</v>
      </c>
      <c r="R7" s="6">
        <f t="shared" ca="1" si="8"/>
        <v>42902.133999999998</v>
      </c>
      <c r="S7" s="6">
        <f t="shared" si="9"/>
        <v>0</v>
      </c>
      <c r="T7" s="6">
        <f t="shared" si="9"/>
        <v>0</v>
      </c>
      <c r="U7" s="6">
        <f t="shared" si="9"/>
        <v>0</v>
      </c>
      <c r="V7" s="6">
        <f t="shared" si="9"/>
        <v>0</v>
      </c>
      <c r="W7" s="6">
        <f t="shared" si="9"/>
        <v>0</v>
      </c>
      <c r="X7" s="6">
        <f t="shared" si="9"/>
        <v>0</v>
      </c>
      <c r="Y7" s="6">
        <f t="shared" si="9"/>
        <v>0</v>
      </c>
      <c r="Z7" s="6">
        <f t="shared" si="9"/>
        <v>0</v>
      </c>
      <c r="AA7" s="6">
        <f t="shared" si="9"/>
        <v>0</v>
      </c>
      <c r="AB7" s="6">
        <f t="shared" si="9"/>
        <v>0</v>
      </c>
      <c r="AC7" s="6">
        <f t="shared" si="10"/>
        <v>0</v>
      </c>
      <c r="AD7" s="6">
        <f t="shared" si="10"/>
        <v>0</v>
      </c>
      <c r="AE7" s="6">
        <f t="shared" ca="1" si="10"/>
        <v>42902.133999999998</v>
      </c>
      <c r="AF7" s="6">
        <f t="shared" si="10"/>
        <v>0</v>
      </c>
      <c r="AG7" s="6">
        <f t="shared" si="10"/>
        <v>0</v>
      </c>
      <c r="AH7" s="6">
        <f t="shared" si="10"/>
        <v>0</v>
      </c>
      <c r="AI7" s="6">
        <f t="shared" si="10"/>
        <v>0</v>
      </c>
      <c r="AJ7" s="6">
        <f t="shared" si="10"/>
        <v>0</v>
      </c>
      <c r="AK7" s="6">
        <f t="shared" si="10"/>
        <v>0</v>
      </c>
      <c r="AL7" s="6">
        <f t="shared" si="10"/>
        <v>0</v>
      </c>
      <c r="AM7" s="6">
        <f t="shared" si="10"/>
        <v>0</v>
      </c>
      <c r="AN7" s="6">
        <f t="shared" si="10"/>
        <v>0</v>
      </c>
      <c r="AO7" s="6">
        <f t="shared" si="10"/>
        <v>0</v>
      </c>
      <c r="AP7" s="6">
        <f t="shared" ref="AP7:AP38" si="41">IF($Q7=AP$4,$R7,0)</f>
        <v>0</v>
      </c>
      <c r="AQ7" s="6" t="str">
        <f t="shared" si="11"/>
        <v/>
      </c>
      <c r="AR7" s="6" t="str">
        <f t="shared" si="12"/>
        <v/>
      </c>
      <c r="AS7" s="6" t="str">
        <f t="shared" si="13"/>
        <v/>
      </c>
      <c r="AT7" s="6" t="str">
        <f t="shared" si="14"/>
        <v/>
      </c>
      <c r="AU7" s="6" t="str">
        <f t="shared" si="15"/>
        <v/>
      </c>
      <c r="AV7" s="6" t="str">
        <f t="shared" si="16"/>
        <v/>
      </c>
      <c r="AW7" s="6" t="str">
        <f t="shared" si="17"/>
        <v/>
      </c>
      <c r="AX7" s="6" t="str">
        <f t="shared" si="18"/>
        <v/>
      </c>
      <c r="AY7" s="6" t="str">
        <f t="shared" si="19"/>
        <v/>
      </c>
      <c r="AZ7" s="6" t="str">
        <f t="shared" si="20"/>
        <v/>
      </c>
      <c r="BA7" s="6" t="str">
        <f t="shared" si="21"/>
        <v/>
      </c>
      <c r="BB7" s="6" t="str">
        <f t="shared" si="22"/>
        <v/>
      </c>
      <c r="BC7" s="6">
        <f t="shared" ca="1" si="23"/>
        <v>8</v>
      </c>
      <c r="BD7" s="6" t="str">
        <f t="shared" si="24"/>
        <v/>
      </c>
      <c r="BE7" s="6" t="str">
        <f t="shared" si="25"/>
        <v/>
      </c>
      <c r="BF7" s="6" t="str">
        <f t="shared" si="26"/>
        <v/>
      </c>
      <c r="BG7" s="6" t="str">
        <f t="shared" si="27"/>
        <v/>
      </c>
      <c r="BH7" s="6" t="str">
        <f t="shared" si="28"/>
        <v/>
      </c>
      <c r="BI7" s="6" t="str">
        <f t="shared" si="29"/>
        <v/>
      </c>
      <c r="BJ7" s="6" t="str">
        <f t="shared" si="30"/>
        <v/>
      </c>
      <c r="BK7" s="6" t="str">
        <f t="shared" si="31"/>
        <v/>
      </c>
      <c r="BL7" s="6" t="str">
        <f t="shared" si="32"/>
        <v/>
      </c>
      <c r="BM7" s="6" t="str">
        <f t="shared" si="33"/>
        <v/>
      </c>
      <c r="BN7" s="6" t="str">
        <f t="shared" si="34"/>
        <v/>
      </c>
      <c r="BQ7" s="6" t="str">
        <f t="shared" si="35"/>
        <v>LBC H</v>
      </c>
      <c r="BR7" s="6">
        <f t="shared" si="36"/>
        <v>4</v>
      </c>
      <c r="BS7" s="6" t="str">
        <f t="shared" si="37"/>
        <v>H</v>
      </c>
      <c r="BT7" s="6" t="str">
        <f t="shared" si="38"/>
        <v>E</v>
      </c>
      <c r="BU7" s="6" t="str">
        <f t="shared" si="39"/>
        <v>m</v>
      </c>
      <c r="BV7" s="6" t="str">
        <f t="shared" si="40"/>
        <v>LBC</v>
      </c>
    </row>
    <row r="8" spans="1:74" x14ac:dyDescent="0.35">
      <c r="A8" s="6">
        <v>100</v>
      </c>
      <c r="B8" t="s">
        <v>51</v>
      </c>
      <c r="C8" t="s">
        <v>52</v>
      </c>
      <c r="D8" t="s">
        <v>53</v>
      </c>
      <c r="E8" s="29" t="s">
        <v>44</v>
      </c>
      <c r="F8" s="29" t="s">
        <v>45</v>
      </c>
      <c r="G8" s="30" t="s">
        <v>46</v>
      </c>
      <c r="H8" s="31" t="str">
        <f t="shared" si="1"/>
        <v>E</v>
      </c>
      <c r="I8" s="32" t="str">
        <f t="shared" si="2"/>
        <v>w</v>
      </c>
      <c r="J8" s="33" t="str">
        <f t="shared" si="3"/>
        <v>LBH</v>
      </c>
      <c r="K8" s="30">
        <v>1</v>
      </c>
      <c r="L8" s="6">
        <v>385</v>
      </c>
      <c r="M8" s="7">
        <v>2</v>
      </c>
      <c r="N8" s="6">
        <f t="shared" si="4"/>
        <v>1</v>
      </c>
      <c r="O8" s="6">
        <f t="shared" si="5"/>
        <v>2</v>
      </c>
      <c r="P8" s="6">
        <f t="shared" si="6"/>
        <v>2</v>
      </c>
      <c r="Q8" s="6">
        <f t="shared" si="7"/>
        <v>221</v>
      </c>
      <c r="R8" s="6">
        <f t="shared" ca="1" si="8"/>
        <v>38502.165999999997</v>
      </c>
      <c r="S8" s="6">
        <f t="shared" si="9"/>
        <v>0</v>
      </c>
      <c r="T8" s="6">
        <f t="shared" si="9"/>
        <v>0</v>
      </c>
      <c r="U8" s="6">
        <f t="shared" si="9"/>
        <v>0</v>
      </c>
      <c r="V8" s="6">
        <f t="shared" si="9"/>
        <v>0</v>
      </c>
      <c r="W8" s="6">
        <f t="shared" si="9"/>
        <v>0</v>
      </c>
      <c r="X8" s="6">
        <f t="shared" si="9"/>
        <v>0</v>
      </c>
      <c r="Y8" s="6">
        <f t="shared" si="9"/>
        <v>0</v>
      </c>
      <c r="Z8" s="6">
        <f t="shared" ca="1" si="9"/>
        <v>38502.165999999997</v>
      </c>
      <c r="AA8" s="6">
        <f t="shared" si="9"/>
        <v>0</v>
      </c>
      <c r="AB8" s="6">
        <f t="shared" si="9"/>
        <v>0</v>
      </c>
      <c r="AC8" s="6">
        <f t="shared" si="10"/>
        <v>0</v>
      </c>
      <c r="AD8" s="6">
        <f t="shared" si="10"/>
        <v>0</v>
      </c>
      <c r="AE8" s="6">
        <f t="shared" si="10"/>
        <v>0</v>
      </c>
      <c r="AF8" s="6">
        <f t="shared" si="10"/>
        <v>0</v>
      </c>
      <c r="AG8" s="6">
        <f t="shared" si="10"/>
        <v>0</v>
      </c>
      <c r="AH8" s="6">
        <f t="shared" si="10"/>
        <v>0</v>
      </c>
      <c r="AI8" s="6">
        <f t="shared" si="10"/>
        <v>0</v>
      </c>
      <c r="AJ8" s="6">
        <f t="shared" si="10"/>
        <v>0</v>
      </c>
      <c r="AK8" s="6">
        <f t="shared" si="10"/>
        <v>0</v>
      </c>
      <c r="AL8" s="6">
        <f t="shared" si="10"/>
        <v>0</v>
      </c>
      <c r="AM8" s="6">
        <f t="shared" si="10"/>
        <v>0</v>
      </c>
      <c r="AN8" s="6">
        <f t="shared" si="10"/>
        <v>0</v>
      </c>
      <c r="AO8" s="6">
        <f t="shared" si="10"/>
        <v>0</v>
      </c>
      <c r="AP8" s="6">
        <f t="shared" si="41"/>
        <v>0</v>
      </c>
      <c r="AQ8" s="6" t="str">
        <f t="shared" si="11"/>
        <v/>
      </c>
      <c r="AR8" s="6" t="str">
        <f t="shared" si="12"/>
        <v/>
      </c>
      <c r="AS8" s="6" t="str">
        <f t="shared" si="13"/>
        <v/>
      </c>
      <c r="AT8" s="6" t="str">
        <f t="shared" si="14"/>
        <v/>
      </c>
      <c r="AU8" s="6" t="str">
        <f t="shared" si="15"/>
        <v/>
      </c>
      <c r="AV8" s="6" t="str">
        <f t="shared" si="16"/>
        <v/>
      </c>
      <c r="AW8" s="6" t="str">
        <f t="shared" si="17"/>
        <v/>
      </c>
      <c r="AX8" s="6">
        <f t="shared" ca="1" si="18"/>
        <v>3</v>
      </c>
      <c r="AY8" s="6" t="str">
        <f t="shared" si="19"/>
        <v/>
      </c>
      <c r="AZ8" s="6" t="str">
        <f t="shared" si="20"/>
        <v/>
      </c>
      <c r="BA8" s="6" t="str">
        <f t="shared" si="21"/>
        <v/>
      </c>
      <c r="BB8" s="6" t="str">
        <f t="shared" si="22"/>
        <v/>
      </c>
      <c r="BC8" s="6" t="str">
        <f t="shared" si="23"/>
        <v/>
      </c>
      <c r="BD8" s="6" t="str">
        <f t="shared" si="24"/>
        <v/>
      </c>
      <c r="BE8" s="6" t="str">
        <f t="shared" si="25"/>
        <v/>
      </c>
      <c r="BF8" s="6" t="str">
        <f t="shared" si="26"/>
        <v/>
      </c>
      <c r="BG8" s="6" t="str">
        <f t="shared" si="27"/>
        <v/>
      </c>
      <c r="BH8" s="6" t="str">
        <f t="shared" si="28"/>
        <v/>
      </c>
      <c r="BI8" s="6" t="str">
        <f t="shared" si="29"/>
        <v/>
      </c>
      <c r="BJ8" s="6" t="str">
        <f t="shared" si="30"/>
        <v/>
      </c>
      <c r="BK8" s="6" t="str">
        <f t="shared" si="31"/>
        <v/>
      </c>
      <c r="BL8" s="6" t="str">
        <f t="shared" si="32"/>
        <v/>
      </c>
      <c r="BM8" s="6" t="str">
        <f t="shared" si="33"/>
        <v/>
      </c>
      <c r="BN8" s="6" t="str">
        <f t="shared" si="34"/>
        <v/>
      </c>
      <c r="BQ8" s="6" t="str">
        <f t="shared" si="35"/>
        <v>LBH D</v>
      </c>
      <c r="BR8" s="6">
        <f t="shared" si="36"/>
        <v>4</v>
      </c>
      <c r="BS8" s="6" t="str">
        <f t="shared" si="37"/>
        <v>D</v>
      </c>
      <c r="BT8" s="6" t="str">
        <f t="shared" si="38"/>
        <v>E</v>
      </c>
      <c r="BU8" s="6" t="str">
        <f t="shared" si="39"/>
        <v>w</v>
      </c>
      <c r="BV8" s="6" t="str">
        <f t="shared" si="40"/>
        <v>LBH</v>
      </c>
    </row>
    <row r="9" spans="1:74" x14ac:dyDescent="0.35">
      <c r="A9" s="6">
        <v>99</v>
      </c>
      <c r="B9" t="s">
        <v>54</v>
      </c>
      <c r="C9" t="s">
        <v>52</v>
      </c>
      <c r="D9" t="s">
        <v>53</v>
      </c>
      <c r="E9" s="29" t="s">
        <v>55</v>
      </c>
      <c r="F9" s="29" t="s">
        <v>45</v>
      </c>
      <c r="G9" s="30" t="s">
        <v>46</v>
      </c>
      <c r="H9" s="31" t="str">
        <f t="shared" si="1"/>
        <v>E</v>
      </c>
      <c r="I9" s="32" t="str">
        <f t="shared" si="2"/>
        <v>m</v>
      </c>
      <c r="J9" s="33" t="str">
        <f t="shared" si="3"/>
        <v>PB</v>
      </c>
      <c r="K9" s="30">
        <v>1</v>
      </c>
      <c r="L9" s="6">
        <v>489</v>
      </c>
      <c r="M9" s="7">
        <v>9</v>
      </c>
      <c r="N9" s="6">
        <f t="shared" si="4"/>
        <v>1</v>
      </c>
      <c r="O9" s="6">
        <f t="shared" si="5"/>
        <v>1</v>
      </c>
      <c r="P9" s="6">
        <f t="shared" si="6"/>
        <v>1</v>
      </c>
      <c r="Q9" s="6">
        <f t="shared" si="7"/>
        <v>111</v>
      </c>
      <c r="R9" s="6">
        <f t="shared" ca="1" si="8"/>
        <v>48909.27</v>
      </c>
      <c r="S9" s="6">
        <f t="shared" ca="1" si="9"/>
        <v>48909.27</v>
      </c>
      <c r="T9" s="6">
        <f t="shared" si="9"/>
        <v>0</v>
      </c>
      <c r="U9" s="6">
        <f t="shared" si="9"/>
        <v>0</v>
      </c>
      <c r="V9" s="6">
        <f t="shared" si="9"/>
        <v>0</v>
      </c>
      <c r="W9" s="6">
        <f t="shared" si="9"/>
        <v>0</v>
      </c>
      <c r="X9" s="6">
        <f t="shared" si="9"/>
        <v>0</v>
      </c>
      <c r="Y9" s="6">
        <f t="shared" si="9"/>
        <v>0</v>
      </c>
      <c r="Z9" s="6">
        <f t="shared" si="9"/>
        <v>0</v>
      </c>
      <c r="AA9" s="6">
        <f t="shared" si="9"/>
        <v>0</v>
      </c>
      <c r="AB9" s="6">
        <f t="shared" si="9"/>
        <v>0</v>
      </c>
      <c r="AC9" s="6">
        <f t="shared" si="10"/>
        <v>0</v>
      </c>
      <c r="AD9" s="6">
        <f t="shared" si="10"/>
        <v>0</v>
      </c>
      <c r="AE9" s="6">
        <f t="shared" si="10"/>
        <v>0</v>
      </c>
      <c r="AF9" s="6">
        <f t="shared" si="10"/>
        <v>0</v>
      </c>
      <c r="AG9" s="6">
        <f t="shared" si="10"/>
        <v>0</v>
      </c>
      <c r="AH9" s="6">
        <f t="shared" si="10"/>
        <v>0</v>
      </c>
      <c r="AI9" s="6">
        <f t="shared" si="10"/>
        <v>0</v>
      </c>
      <c r="AJ9" s="6">
        <f t="shared" si="10"/>
        <v>0</v>
      </c>
      <c r="AK9" s="6">
        <f t="shared" si="10"/>
        <v>0</v>
      </c>
      <c r="AL9" s="6">
        <f t="shared" si="10"/>
        <v>0</v>
      </c>
      <c r="AM9" s="6">
        <f t="shared" si="10"/>
        <v>0</v>
      </c>
      <c r="AN9" s="6">
        <f t="shared" si="10"/>
        <v>0</v>
      </c>
      <c r="AO9" s="6">
        <f t="shared" si="10"/>
        <v>0</v>
      </c>
      <c r="AP9" s="6">
        <f t="shared" si="41"/>
        <v>0</v>
      </c>
      <c r="AQ9" s="6">
        <f t="shared" ca="1" si="11"/>
        <v>2</v>
      </c>
      <c r="AR9" s="6" t="str">
        <f t="shared" si="12"/>
        <v/>
      </c>
      <c r="AS9" s="6" t="str">
        <f t="shared" si="13"/>
        <v/>
      </c>
      <c r="AT9" s="6" t="str">
        <f t="shared" si="14"/>
        <v/>
      </c>
      <c r="AU9" s="6" t="str">
        <f t="shared" si="15"/>
        <v/>
      </c>
      <c r="AV9" s="6" t="str">
        <f t="shared" si="16"/>
        <v/>
      </c>
      <c r="AW9" s="6" t="str">
        <f t="shared" si="17"/>
        <v/>
      </c>
      <c r="AX9" s="6" t="str">
        <f t="shared" si="18"/>
        <v/>
      </c>
      <c r="AY9" s="6" t="str">
        <f t="shared" si="19"/>
        <v/>
      </c>
      <c r="AZ9" s="6" t="str">
        <f t="shared" si="20"/>
        <v/>
      </c>
      <c r="BA9" s="6" t="str">
        <f t="shared" si="21"/>
        <v/>
      </c>
      <c r="BB9" s="6" t="str">
        <f t="shared" si="22"/>
        <v/>
      </c>
      <c r="BC9" s="6" t="str">
        <f t="shared" si="23"/>
        <v/>
      </c>
      <c r="BD9" s="6" t="str">
        <f t="shared" si="24"/>
        <v/>
      </c>
      <c r="BE9" s="6" t="str">
        <f t="shared" si="25"/>
        <v/>
      </c>
      <c r="BF9" s="6" t="str">
        <f t="shared" si="26"/>
        <v/>
      </c>
      <c r="BG9" s="6" t="str">
        <f t="shared" si="27"/>
        <v/>
      </c>
      <c r="BH9" s="6" t="str">
        <f t="shared" si="28"/>
        <v/>
      </c>
      <c r="BI9" s="6" t="str">
        <f t="shared" si="29"/>
        <v/>
      </c>
      <c r="BJ9" s="6" t="str">
        <f t="shared" si="30"/>
        <v/>
      </c>
      <c r="BK9" s="6" t="str">
        <f t="shared" si="31"/>
        <v/>
      </c>
      <c r="BL9" s="6" t="str">
        <f t="shared" si="32"/>
        <v/>
      </c>
      <c r="BM9" s="6" t="str">
        <f t="shared" si="33"/>
        <v/>
      </c>
      <c r="BN9" s="6" t="str">
        <f t="shared" si="34"/>
        <v/>
      </c>
      <c r="BQ9" s="6" t="str">
        <f t="shared" si="35"/>
        <v>PB H</v>
      </c>
      <c r="BR9" s="6">
        <f t="shared" si="36"/>
        <v>3</v>
      </c>
      <c r="BS9" s="6" t="str">
        <f t="shared" si="37"/>
        <v>H</v>
      </c>
      <c r="BT9" s="6" t="str">
        <f t="shared" si="38"/>
        <v>E</v>
      </c>
      <c r="BU9" s="6" t="str">
        <f t="shared" si="39"/>
        <v>m</v>
      </c>
      <c r="BV9" s="6" t="str">
        <f t="shared" si="40"/>
        <v>PB</v>
      </c>
    </row>
    <row r="10" spans="1:74" x14ac:dyDescent="0.35">
      <c r="A10" s="6">
        <v>152</v>
      </c>
      <c r="B10" t="s">
        <v>56</v>
      </c>
      <c r="C10" t="s">
        <v>57</v>
      </c>
      <c r="D10" t="s">
        <v>58</v>
      </c>
      <c r="E10" s="29" t="s">
        <v>59</v>
      </c>
      <c r="F10" s="29" t="s">
        <v>60</v>
      </c>
      <c r="G10" s="7" t="s">
        <v>46</v>
      </c>
      <c r="H10" s="31" t="str">
        <f t="shared" si="1"/>
        <v>E</v>
      </c>
      <c r="I10" s="32" t="str">
        <f t="shared" si="2"/>
        <v>w</v>
      </c>
      <c r="J10" s="33" t="str">
        <f t="shared" si="3"/>
        <v>TBR</v>
      </c>
      <c r="K10" s="30">
        <v>2</v>
      </c>
      <c r="L10" s="6">
        <v>162</v>
      </c>
      <c r="M10" s="7">
        <v>2</v>
      </c>
      <c r="N10" s="6">
        <f t="shared" si="4"/>
        <v>1</v>
      </c>
      <c r="O10" s="6">
        <f t="shared" si="5"/>
        <v>2</v>
      </c>
      <c r="P10" s="6">
        <f t="shared" si="6"/>
        <v>4</v>
      </c>
      <c r="Q10" s="6">
        <f t="shared" si="7"/>
        <v>421</v>
      </c>
      <c r="R10" s="6">
        <f t="shared" ca="1" si="8"/>
        <v>16202.194</v>
      </c>
      <c r="S10" s="6">
        <f t="shared" si="9"/>
        <v>0</v>
      </c>
      <c r="T10" s="6">
        <f t="shared" si="9"/>
        <v>0</v>
      </c>
      <c r="U10" s="6">
        <f t="shared" si="9"/>
        <v>0</v>
      </c>
      <c r="V10" s="6">
        <f t="shared" si="9"/>
        <v>0</v>
      </c>
      <c r="W10" s="6">
        <f t="shared" si="9"/>
        <v>0</v>
      </c>
      <c r="X10" s="6">
        <f t="shared" si="9"/>
        <v>0</v>
      </c>
      <c r="Y10" s="6">
        <f t="shared" si="9"/>
        <v>0</v>
      </c>
      <c r="Z10" s="6">
        <f t="shared" si="9"/>
        <v>0</v>
      </c>
      <c r="AA10" s="6">
        <f t="shared" si="9"/>
        <v>0</v>
      </c>
      <c r="AB10" s="6">
        <f t="shared" si="9"/>
        <v>0</v>
      </c>
      <c r="AC10" s="6">
        <f t="shared" si="10"/>
        <v>0</v>
      </c>
      <c r="AD10" s="6">
        <f t="shared" si="10"/>
        <v>0</v>
      </c>
      <c r="AE10" s="6">
        <f t="shared" si="10"/>
        <v>0</v>
      </c>
      <c r="AF10" s="6">
        <f t="shared" si="10"/>
        <v>0</v>
      </c>
      <c r="AG10" s="6">
        <f t="shared" si="10"/>
        <v>0</v>
      </c>
      <c r="AH10" s="6">
        <f t="shared" si="10"/>
        <v>0</v>
      </c>
      <c r="AI10" s="6">
        <f t="shared" si="10"/>
        <v>0</v>
      </c>
      <c r="AJ10" s="6">
        <f t="shared" si="10"/>
        <v>0</v>
      </c>
      <c r="AK10" s="6">
        <f t="shared" si="10"/>
        <v>0</v>
      </c>
      <c r="AL10" s="6">
        <f t="shared" ca="1" si="10"/>
        <v>16202.194</v>
      </c>
      <c r="AM10" s="6">
        <f t="shared" si="10"/>
        <v>0</v>
      </c>
      <c r="AN10" s="6">
        <f t="shared" si="10"/>
        <v>0</v>
      </c>
      <c r="AO10" s="6">
        <f t="shared" si="10"/>
        <v>0</v>
      </c>
      <c r="AP10" s="6">
        <f t="shared" si="41"/>
        <v>0</v>
      </c>
      <c r="AQ10" s="6" t="str">
        <f t="shared" si="11"/>
        <v/>
      </c>
      <c r="AR10" s="6" t="str">
        <f t="shared" si="12"/>
        <v/>
      </c>
      <c r="AS10" s="6" t="str">
        <f t="shared" si="13"/>
        <v/>
      </c>
      <c r="AT10" s="6" t="str">
        <f t="shared" si="14"/>
        <v/>
      </c>
      <c r="AU10" s="6" t="str">
        <f t="shared" si="15"/>
        <v/>
      </c>
      <c r="AV10" s="6" t="str">
        <f t="shared" si="16"/>
        <v/>
      </c>
      <c r="AW10" s="6" t="str">
        <f t="shared" si="17"/>
        <v/>
      </c>
      <c r="AX10" s="6" t="str">
        <f t="shared" si="18"/>
        <v/>
      </c>
      <c r="AY10" s="6" t="str">
        <f t="shared" si="19"/>
        <v/>
      </c>
      <c r="AZ10" s="6" t="str">
        <f t="shared" si="20"/>
        <v/>
      </c>
      <c r="BA10" s="6" t="str">
        <f t="shared" si="21"/>
        <v/>
      </c>
      <c r="BB10" s="6" t="str">
        <f t="shared" si="22"/>
        <v/>
      </c>
      <c r="BC10" s="6" t="str">
        <f t="shared" si="23"/>
        <v/>
      </c>
      <c r="BD10" s="6" t="str">
        <f t="shared" si="24"/>
        <v/>
      </c>
      <c r="BE10" s="6" t="str">
        <f t="shared" si="25"/>
        <v/>
      </c>
      <c r="BF10" s="6" t="str">
        <f t="shared" si="26"/>
        <v/>
      </c>
      <c r="BG10" s="6" t="str">
        <f t="shared" si="27"/>
        <v/>
      </c>
      <c r="BH10" s="6" t="str">
        <f t="shared" si="28"/>
        <v/>
      </c>
      <c r="BI10" s="6" t="str">
        <f t="shared" si="29"/>
        <v/>
      </c>
      <c r="BJ10" s="6">
        <f t="shared" ca="1" si="30"/>
        <v>11</v>
      </c>
      <c r="BK10" s="6" t="str">
        <f t="shared" si="31"/>
        <v/>
      </c>
      <c r="BL10" s="6" t="str">
        <f t="shared" si="32"/>
        <v/>
      </c>
      <c r="BM10" s="6" t="str">
        <f t="shared" si="33"/>
        <v/>
      </c>
      <c r="BN10" s="6" t="str">
        <f t="shared" si="34"/>
        <v/>
      </c>
      <c r="BQ10" s="6" t="str">
        <f t="shared" si="35"/>
        <v>TBR D</v>
      </c>
      <c r="BR10" s="6">
        <f t="shared" si="36"/>
        <v>4</v>
      </c>
      <c r="BS10" s="6" t="str">
        <f t="shared" si="37"/>
        <v>D</v>
      </c>
      <c r="BT10" s="6" t="str">
        <f t="shared" si="38"/>
        <v>E</v>
      </c>
      <c r="BU10" s="6" t="str">
        <f t="shared" si="39"/>
        <v>w</v>
      </c>
      <c r="BV10" s="6" t="str">
        <f t="shared" si="40"/>
        <v>TBR</v>
      </c>
    </row>
    <row r="11" spans="1:74" x14ac:dyDescent="0.35">
      <c r="A11" s="6">
        <v>62</v>
      </c>
      <c r="B11" t="s">
        <v>61</v>
      </c>
      <c r="C11" t="s">
        <v>57</v>
      </c>
      <c r="D11" t="s">
        <v>58</v>
      </c>
      <c r="E11" s="29" t="s">
        <v>62</v>
      </c>
      <c r="F11" s="29" t="s">
        <v>45</v>
      </c>
      <c r="G11" s="30" t="s">
        <v>46</v>
      </c>
      <c r="H11" s="31" t="str">
        <f t="shared" si="1"/>
        <v>E</v>
      </c>
      <c r="I11" s="32" t="str">
        <f t="shared" si="2"/>
        <v>m</v>
      </c>
      <c r="J11" s="33" t="str">
        <f t="shared" si="3"/>
        <v>TBR</v>
      </c>
      <c r="K11" s="30">
        <v>2</v>
      </c>
      <c r="L11" s="6">
        <v>445</v>
      </c>
      <c r="M11" s="7">
        <v>7</v>
      </c>
      <c r="N11" s="6">
        <f t="shared" si="4"/>
        <v>1</v>
      </c>
      <c r="O11" s="6">
        <f t="shared" si="5"/>
        <v>1</v>
      </c>
      <c r="P11" s="6">
        <f t="shared" si="6"/>
        <v>4</v>
      </c>
      <c r="Q11" s="6">
        <f t="shared" si="7"/>
        <v>411</v>
      </c>
      <c r="R11" s="6">
        <f t="shared" ca="1" si="8"/>
        <v>44507.144999999997</v>
      </c>
      <c r="S11" s="6">
        <f t="shared" si="9"/>
        <v>0</v>
      </c>
      <c r="T11" s="6">
        <f t="shared" si="9"/>
        <v>0</v>
      </c>
      <c r="U11" s="6">
        <f t="shared" si="9"/>
        <v>0</v>
      </c>
      <c r="V11" s="6">
        <f t="shared" si="9"/>
        <v>0</v>
      </c>
      <c r="W11" s="6">
        <f t="shared" si="9"/>
        <v>0</v>
      </c>
      <c r="X11" s="6">
        <f t="shared" si="9"/>
        <v>0</v>
      </c>
      <c r="Y11" s="6">
        <f t="shared" si="9"/>
        <v>0</v>
      </c>
      <c r="Z11" s="6">
        <f t="shared" si="9"/>
        <v>0</v>
      </c>
      <c r="AA11" s="6">
        <f t="shared" si="9"/>
        <v>0</v>
      </c>
      <c r="AB11" s="6">
        <f t="shared" si="9"/>
        <v>0</v>
      </c>
      <c r="AC11" s="6">
        <f t="shared" si="10"/>
        <v>0</v>
      </c>
      <c r="AD11" s="6">
        <f t="shared" si="10"/>
        <v>0</v>
      </c>
      <c r="AE11" s="6">
        <f t="shared" si="10"/>
        <v>0</v>
      </c>
      <c r="AF11" s="6">
        <f t="shared" si="10"/>
        <v>0</v>
      </c>
      <c r="AG11" s="6">
        <f t="shared" si="10"/>
        <v>0</v>
      </c>
      <c r="AH11" s="6">
        <f t="shared" si="10"/>
        <v>0</v>
      </c>
      <c r="AI11" s="6">
        <f t="shared" si="10"/>
        <v>0</v>
      </c>
      <c r="AJ11" s="6">
        <f t="shared" si="10"/>
        <v>0</v>
      </c>
      <c r="AK11" s="6">
        <f t="shared" ca="1" si="10"/>
        <v>44507.144999999997</v>
      </c>
      <c r="AL11" s="6">
        <f t="shared" si="10"/>
        <v>0</v>
      </c>
      <c r="AM11" s="6">
        <f t="shared" si="10"/>
        <v>0</v>
      </c>
      <c r="AN11" s="6">
        <f t="shared" si="10"/>
        <v>0</v>
      </c>
      <c r="AO11" s="6">
        <f t="shared" si="10"/>
        <v>0</v>
      </c>
      <c r="AP11" s="6">
        <f t="shared" si="41"/>
        <v>0</v>
      </c>
      <c r="AQ11" s="6" t="str">
        <f t="shared" si="11"/>
        <v/>
      </c>
      <c r="AR11" s="6" t="str">
        <f t="shared" si="12"/>
        <v/>
      </c>
      <c r="AS11" s="6" t="str">
        <f t="shared" si="13"/>
        <v/>
      </c>
      <c r="AT11" s="6" t="str">
        <f t="shared" si="14"/>
        <v/>
      </c>
      <c r="AU11" s="6" t="str">
        <f t="shared" si="15"/>
        <v/>
      </c>
      <c r="AV11" s="6" t="str">
        <f t="shared" si="16"/>
        <v/>
      </c>
      <c r="AW11" s="6" t="str">
        <f t="shared" si="17"/>
        <v/>
      </c>
      <c r="AX11" s="6" t="str">
        <f t="shared" si="18"/>
        <v/>
      </c>
      <c r="AY11" s="6" t="str">
        <f t="shared" si="19"/>
        <v/>
      </c>
      <c r="AZ11" s="6" t="str">
        <f t="shared" si="20"/>
        <v/>
      </c>
      <c r="BA11" s="6" t="str">
        <f t="shared" si="21"/>
        <v/>
      </c>
      <c r="BB11" s="6" t="str">
        <f t="shared" si="22"/>
        <v/>
      </c>
      <c r="BC11" s="6" t="str">
        <f t="shared" si="23"/>
        <v/>
      </c>
      <c r="BD11" s="6" t="str">
        <f t="shared" si="24"/>
        <v/>
      </c>
      <c r="BE11" s="6" t="str">
        <f t="shared" si="25"/>
        <v/>
      </c>
      <c r="BF11" s="6" t="str">
        <f t="shared" si="26"/>
        <v/>
      </c>
      <c r="BG11" s="6" t="str">
        <f t="shared" si="27"/>
        <v/>
      </c>
      <c r="BH11" s="6" t="str">
        <f t="shared" si="28"/>
        <v/>
      </c>
      <c r="BI11" s="6">
        <f t="shared" ca="1" si="29"/>
        <v>16</v>
      </c>
      <c r="BJ11" s="6" t="str">
        <f t="shared" si="30"/>
        <v/>
      </c>
      <c r="BK11" s="6" t="str">
        <f t="shared" si="31"/>
        <v/>
      </c>
      <c r="BL11" s="6" t="str">
        <f t="shared" si="32"/>
        <v/>
      </c>
      <c r="BM11" s="6" t="str">
        <f t="shared" si="33"/>
        <v/>
      </c>
      <c r="BN11" s="6" t="str">
        <f t="shared" si="34"/>
        <v/>
      </c>
      <c r="BQ11" s="6" t="str">
        <f t="shared" si="35"/>
        <v>TBR H</v>
      </c>
      <c r="BR11" s="6">
        <f t="shared" si="36"/>
        <v>4</v>
      </c>
      <c r="BS11" s="6" t="str">
        <f t="shared" si="37"/>
        <v>H</v>
      </c>
      <c r="BT11" s="6" t="str">
        <f t="shared" si="38"/>
        <v>E</v>
      </c>
      <c r="BU11" s="6" t="str">
        <f t="shared" si="39"/>
        <v>m</v>
      </c>
      <c r="BV11" s="6" t="str">
        <f t="shared" si="40"/>
        <v>TBR</v>
      </c>
    </row>
    <row r="12" spans="1:74" x14ac:dyDescent="0.35">
      <c r="A12" s="6">
        <v>147</v>
      </c>
      <c r="B12" t="s">
        <v>63</v>
      </c>
      <c r="C12" t="s">
        <v>64</v>
      </c>
      <c r="D12" t="s">
        <v>43</v>
      </c>
      <c r="E12" s="29" t="s">
        <v>62</v>
      </c>
      <c r="F12" s="29" t="s">
        <v>45</v>
      </c>
      <c r="G12" s="30" t="s">
        <v>46</v>
      </c>
      <c r="H12" s="31" t="str">
        <f t="shared" si="1"/>
        <v>E</v>
      </c>
      <c r="I12" s="32" t="str">
        <f t="shared" si="2"/>
        <v>m</v>
      </c>
      <c r="J12" s="33" t="str">
        <f t="shared" si="3"/>
        <v>TBR</v>
      </c>
      <c r="K12" s="30">
        <v>2</v>
      </c>
      <c r="L12" s="6">
        <v>389</v>
      </c>
      <c r="M12" s="7">
        <v>4</v>
      </c>
      <c r="N12" s="6">
        <f t="shared" si="4"/>
        <v>1</v>
      </c>
      <c r="O12" s="6">
        <f t="shared" si="5"/>
        <v>1</v>
      </c>
      <c r="P12" s="6">
        <f t="shared" si="6"/>
        <v>4</v>
      </c>
      <c r="Q12" s="6">
        <f t="shared" si="7"/>
        <v>411</v>
      </c>
      <c r="R12" s="6">
        <f t="shared" ca="1" si="8"/>
        <v>38904.201999999997</v>
      </c>
      <c r="S12" s="6">
        <f t="shared" si="9"/>
        <v>0</v>
      </c>
      <c r="T12" s="6">
        <f t="shared" si="9"/>
        <v>0</v>
      </c>
      <c r="U12" s="6">
        <f t="shared" si="9"/>
        <v>0</v>
      </c>
      <c r="V12" s="6">
        <f t="shared" si="9"/>
        <v>0</v>
      </c>
      <c r="W12" s="6">
        <f t="shared" si="9"/>
        <v>0</v>
      </c>
      <c r="X12" s="6">
        <f t="shared" si="9"/>
        <v>0</v>
      </c>
      <c r="Y12" s="6">
        <f t="shared" si="9"/>
        <v>0</v>
      </c>
      <c r="Z12" s="6">
        <f t="shared" si="9"/>
        <v>0</v>
      </c>
      <c r="AA12" s="6">
        <f t="shared" si="9"/>
        <v>0</v>
      </c>
      <c r="AB12" s="6">
        <f t="shared" si="9"/>
        <v>0</v>
      </c>
      <c r="AC12" s="6">
        <f t="shared" si="10"/>
        <v>0</v>
      </c>
      <c r="AD12" s="6">
        <f t="shared" si="10"/>
        <v>0</v>
      </c>
      <c r="AE12" s="6">
        <f t="shared" si="10"/>
        <v>0</v>
      </c>
      <c r="AF12" s="6">
        <f t="shared" si="10"/>
        <v>0</v>
      </c>
      <c r="AG12" s="6">
        <f t="shared" si="10"/>
        <v>0</v>
      </c>
      <c r="AH12" s="6">
        <f t="shared" si="10"/>
        <v>0</v>
      </c>
      <c r="AI12" s="6">
        <f t="shared" si="10"/>
        <v>0</v>
      </c>
      <c r="AJ12" s="6">
        <f t="shared" si="10"/>
        <v>0</v>
      </c>
      <c r="AK12" s="6">
        <f t="shared" ca="1" si="10"/>
        <v>38904.201999999997</v>
      </c>
      <c r="AL12" s="6">
        <f t="shared" si="10"/>
        <v>0</v>
      </c>
      <c r="AM12" s="6">
        <f t="shared" si="10"/>
        <v>0</v>
      </c>
      <c r="AN12" s="6">
        <f t="shared" si="10"/>
        <v>0</v>
      </c>
      <c r="AO12" s="6">
        <f t="shared" si="10"/>
        <v>0</v>
      </c>
      <c r="AP12" s="6">
        <f t="shared" si="41"/>
        <v>0</v>
      </c>
      <c r="AQ12" s="6" t="str">
        <f t="shared" si="11"/>
        <v/>
      </c>
      <c r="AR12" s="6" t="str">
        <f t="shared" si="12"/>
        <v/>
      </c>
      <c r="AS12" s="6" t="str">
        <f t="shared" si="13"/>
        <v/>
      </c>
      <c r="AT12" s="6" t="str">
        <f t="shared" si="14"/>
        <v/>
      </c>
      <c r="AU12" s="6" t="str">
        <f t="shared" si="15"/>
        <v/>
      </c>
      <c r="AV12" s="6" t="str">
        <f t="shared" si="16"/>
        <v/>
      </c>
      <c r="AW12" s="6" t="str">
        <f t="shared" si="17"/>
        <v/>
      </c>
      <c r="AX12" s="6" t="str">
        <f t="shared" si="18"/>
        <v/>
      </c>
      <c r="AY12" s="6" t="str">
        <f t="shared" si="19"/>
        <v/>
      </c>
      <c r="AZ12" s="6" t="str">
        <f t="shared" si="20"/>
        <v/>
      </c>
      <c r="BA12" s="6" t="str">
        <f t="shared" si="21"/>
        <v/>
      </c>
      <c r="BB12" s="6" t="str">
        <f t="shared" si="22"/>
        <v/>
      </c>
      <c r="BC12" s="6" t="str">
        <f t="shared" si="23"/>
        <v/>
      </c>
      <c r="BD12" s="6" t="str">
        <f t="shared" si="24"/>
        <v/>
      </c>
      <c r="BE12" s="6" t="str">
        <f t="shared" si="25"/>
        <v/>
      </c>
      <c r="BF12" s="6" t="str">
        <f t="shared" si="26"/>
        <v/>
      </c>
      <c r="BG12" s="6" t="str">
        <f t="shared" si="27"/>
        <v/>
      </c>
      <c r="BH12" s="6" t="str">
        <f t="shared" si="28"/>
        <v/>
      </c>
      <c r="BI12" s="6">
        <f t="shared" ca="1" si="29"/>
        <v>30</v>
      </c>
      <c r="BJ12" s="6" t="str">
        <f t="shared" si="30"/>
        <v/>
      </c>
      <c r="BK12" s="6" t="str">
        <f t="shared" si="31"/>
        <v/>
      </c>
      <c r="BL12" s="6" t="str">
        <f t="shared" si="32"/>
        <v/>
      </c>
      <c r="BM12" s="6" t="str">
        <f t="shared" si="33"/>
        <v/>
      </c>
      <c r="BN12" s="6" t="str">
        <f t="shared" si="34"/>
        <v/>
      </c>
      <c r="BQ12" s="6" t="str">
        <f t="shared" si="35"/>
        <v>TBR H</v>
      </c>
      <c r="BR12" s="6">
        <f t="shared" si="36"/>
        <v>4</v>
      </c>
      <c r="BS12" s="6" t="str">
        <f t="shared" si="37"/>
        <v>H</v>
      </c>
      <c r="BT12" s="6" t="str">
        <f t="shared" si="38"/>
        <v>E</v>
      </c>
      <c r="BU12" s="6" t="str">
        <f t="shared" si="39"/>
        <v>m</v>
      </c>
      <c r="BV12" s="6" t="str">
        <f t="shared" si="40"/>
        <v>TBR</v>
      </c>
    </row>
    <row r="13" spans="1:74" x14ac:dyDescent="0.35">
      <c r="A13" s="6">
        <v>64</v>
      </c>
      <c r="B13" t="s">
        <v>65</v>
      </c>
      <c r="C13" t="s">
        <v>66</v>
      </c>
      <c r="D13" t="s">
        <v>58</v>
      </c>
      <c r="E13" s="29" t="s">
        <v>59</v>
      </c>
      <c r="F13" s="29" t="s">
        <v>45</v>
      </c>
      <c r="G13" s="30" t="s">
        <v>46</v>
      </c>
      <c r="H13" s="31" t="str">
        <f t="shared" si="1"/>
        <v>E</v>
      </c>
      <c r="I13" s="32" t="str">
        <f t="shared" si="2"/>
        <v>w</v>
      </c>
      <c r="J13" s="33" t="str">
        <f t="shared" si="3"/>
        <v>TBR</v>
      </c>
      <c r="K13" s="30">
        <v>2</v>
      </c>
      <c r="L13" s="6">
        <v>393</v>
      </c>
      <c r="M13" s="7">
        <v>2</v>
      </c>
      <c r="N13" s="6">
        <f t="shared" si="4"/>
        <v>1</v>
      </c>
      <c r="O13" s="6">
        <f t="shared" si="5"/>
        <v>2</v>
      </c>
      <c r="P13" s="6">
        <f t="shared" si="6"/>
        <v>4</v>
      </c>
      <c r="Q13" s="6">
        <f t="shared" si="7"/>
        <v>421</v>
      </c>
      <c r="R13" s="6">
        <f t="shared" ca="1" si="8"/>
        <v>39302.284</v>
      </c>
      <c r="S13" s="6">
        <f t="shared" si="9"/>
        <v>0</v>
      </c>
      <c r="T13" s="6">
        <f t="shared" si="9"/>
        <v>0</v>
      </c>
      <c r="U13" s="6">
        <f t="shared" si="9"/>
        <v>0</v>
      </c>
      <c r="V13" s="6">
        <f t="shared" si="9"/>
        <v>0</v>
      </c>
      <c r="W13" s="6">
        <f t="shared" si="9"/>
        <v>0</v>
      </c>
      <c r="X13" s="6">
        <f t="shared" si="9"/>
        <v>0</v>
      </c>
      <c r="Y13" s="6">
        <f t="shared" si="9"/>
        <v>0</v>
      </c>
      <c r="Z13" s="6">
        <f t="shared" si="9"/>
        <v>0</v>
      </c>
      <c r="AA13" s="6">
        <f t="shared" si="9"/>
        <v>0</v>
      </c>
      <c r="AB13" s="6">
        <f t="shared" si="9"/>
        <v>0</v>
      </c>
      <c r="AC13" s="6">
        <f t="shared" si="10"/>
        <v>0</v>
      </c>
      <c r="AD13" s="6">
        <f t="shared" si="10"/>
        <v>0</v>
      </c>
      <c r="AE13" s="6">
        <f t="shared" si="10"/>
        <v>0</v>
      </c>
      <c r="AF13" s="6">
        <f t="shared" si="10"/>
        <v>0</v>
      </c>
      <c r="AG13" s="6">
        <f t="shared" si="10"/>
        <v>0</v>
      </c>
      <c r="AH13" s="6">
        <f t="shared" si="10"/>
        <v>0</v>
      </c>
      <c r="AI13" s="6">
        <f t="shared" si="10"/>
        <v>0</v>
      </c>
      <c r="AJ13" s="6">
        <f t="shared" si="10"/>
        <v>0</v>
      </c>
      <c r="AK13" s="6">
        <f t="shared" si="10"/>
        <v>0</v>
      </c>
      <c r="AL13" s="6">
        <f t="shared" ca="1" si="10"/>
        <v>39302.284</v>
      </c>
      <c r="AM13" s="6">
        <f t="shared" si="10"/>
        <v>0</v>
      </c>
      <c r="AN13" s="6">
        <f t="shared" si="10"/>
        <v>0</v>
      </c>
      <c r="AO13" s="6">
        <f t="shared" si="10"/>
        <v>0</v>
      </c>
      <c r="AP13" s="6">
        <f t="shared" si="41"/>
        <v>0</v>
      </c>
      <c r="AQ13" s="6" t="str">
        <f t="shared" si="11"/>
        <v/>
      </c>
      <c r="AR13" s="6" t="str">
        <f t="shared" si="12"/>
        <v/>
      </c>
      <c r="AS13" s="6" t="str">
        <f t="shared" si="13"/>
        <v/>
      </c>
      <c r="AT13" s="6" t="str">
        <f t="shared" si="14"/>
        <v/>
      </c>
      <c r="AU13" s="6" t="str">
        <f t="shared" si="15"/>
        <v/>
      </c>
      <c r="AV13" s="6" t="str">
        <f t="shared" si="16"/>
        <v/>
      </c>
      <c r="AW13" s="6" t="str">
        <f t="shared" si="17"/>
        <v/>
      </c>
      <c r="AX13" s="6" t="str">
        <f t="shared" si="18"/>
        <v/>
      </c>
      <c r="AY13" s="6" t="str">
        <f t="shared" si="19"/>
        <v/>
      </c>
      <c r="AZ13" s="6" t="str">
        <f t="shared" si="20"/>
        <v/>
      </c>
      <c r="BA13" s="6" t="str">
        <f t="shared" si="21"/>
        <v/>
      </c>
      <c r="BB13" s="6" t="str">
        <f t="shared" si="22"/>
        <v/>
      </c>
      <c r="BC13" s="6" t="str">
        <f t="shared" si="23"/>
        <v/>
      </c>
      <c r="BD13" s="6" t="str">
        <f t="shared" si="24"/>
        <v/>
      </c>
      <c r="BE13" s="6" t="str">
        <f t="shared" si="25"/>
        <v/>
      </c>
      <c r="BF13" s="6" t="str">
        <f t="shared" si="26"/>
        <v/>
      </c>
      <c r="BG13" s="6" t="str">
        <f t="shared" si="27"/>
        <v/>
      </c>
      <c r="BH13" s="6" t="str">
        <f t="shared" si="28"/>
        <v/>
      </c>
      <c r="BI13" s="6" t="str">
        <f t="shared" si="29"/>
        <v/>
      </c>
      <c r="BJ13" s="6">
        <f t="shared" ca="1" si="30"/>
        <v>5</v>
      </c>
      <c r="BK13" s="6" t="str">
        <f t="shared" si="31"/>
        <v/>
      </c>
      <c r="BL13" s="6" t="str">
        <f t="shared" si="32"/>
        <v/>
      </c>
      <c r="BM13" s="6" t="str">
        <f t="shared" si="33"/>
        <v/>
      </c>
      <c r="BN13" s="6" t="str">
        <f t="shared" si="34"/>
        <v/>
      </c>
      <c r="BQ13" s="6" t="str">
        <f t="shared" si="35"/>
        <v>TBR D</v>
      </c>
      <c r="BR13" s="6">
        <f t="shared" si="36"/>
        <v>4</v>
      </c>
      <c r="BS13" s="6" t="str">
        <f t="shared" si="37"/>
        <v>D</v>
      </c>
      <c r="BT13" s="6" t="str">
        <f t="shared" si="38"/>
        <v>E</v>
      </c>
      <c r="BU13" s="6" t="str">
        <f t="shared" si="39"/>
        <v>w</v>
      </c>
      <c r="BV13" s="6" t="str">
        <f t="shared" si="40"/>
        <v>TBR</v>
      </c>
    </row>
    <row r="14" spans="1:74" x14ac:dyDescent="0.35">
      <c r="A14" s="6">
        <v>63</v>
      </c>
      <c r="B14" t="s">
        <v>67</v>
      </c>
      <c r="C14" t="s">
        <v>68</v>
      </c>
      <c r="D14" t="s">
        <v>58</v>
      </c>
      <c r="E14" s="29" t="s">
        <v>62</v>
      </c>
      <c r="F14" s="29" t="s">
        <v>45</v>
      </c>
      <c r="G14" s="30" t="s">
        <v>46</v>
      </c>
      <c r="H14" s="31" t="str">
        <f t="shared" si="1"/>
        <v>E</v>
      </c>
      <c r="I14" s="32" t="str">
        <f t="shared" si="2"/>
        <v>m</v>
      </c>
      <c r="J14" s="33" t="str">
        <f t="shared" si="3"/>
        <v>TBR</v>
      </c>
      <c r="K14" s="30">
        <v>2</v>
      </c>
      <c r="L14" s="6">
        <v>538</v>
      </c>
      <c r="M14" s="7">
        <v>13</v>
      </c>
      <c r="N14" s="6">
        <f t="shared" si="4"/>
        <v>1</v>
      </c>
      <c r="O14" s="6">
        <f t="shared" si="5"/>
        <v>1</v>
      </c>
      <c r="P14" s="6">
        <f t="shared" si="6"/>
        <v>4</v>
      </c>
      <c r="Q14" s="6">
        <f t="shared" si="7"/>
        <v>411</v>
      </c>
      <c r="R14" s="6">
        <f t="shared" ca="1" si="8"/>
        <v>53813.305999999997</v>
      </c>
      <c r="S14" s="6">
        <f t="shared" si="9"/>
        <v>0</v>
      </c>
      <c r="T14" s="6">
        <f t="shared" si="9"/>
        <v>0</v>
      </c>
      <c r="U14" s="6">
        <f t="shared" si="9"/>
        <v>0</v>
      </c>
      <c r="V14" s="6">
        <f t="shared" si="9"/>
        <v>0</v>
      </c>
      <c r="W14" s="6">
        <f t="shared" si="9"/>
        <v>0</v>
      </c>
      <c r="X14" s="6">
        <f t="shared" si="9"/>
        <v>0</v>
      </c>
      <c r="Y14" s="6">
        <f t="shared" si="9"/>
        <v>0</v>
      </c>
      <c r="Z14" s="6">
        <f t="shared" si="9"/>
        <v>0</v>
      </c>
      <c r="AA14" s="6">
        <f t="shared" si="9"/>
        <v>0</v>
      </c>
      <c r="AB14" s="6">
        <f t="shared" si="9"/>
        <v>0</v>
      </c>
      <c r="AC14" s="6">
        <f t="shared" si="10"/>
        <v>0</v>
      </c>
      <c r="AD14" s="6">
        <f t="shared" si="10"/>
        <v>0</v>
      </c>
      <c r="AE14" s="6">
        <f t="shared" si="10"/>
        <v>0</v>
      </c>
      <c r="AF14" s="6">
        <f t="shared" si="10"/>
        <v>0</v>
      </c>
      <c r="AG14" s="6">
        <f t="shared" si="10"/>
        <v>0</v>
      </c>
      <c r="AH14" s="6">
        <f t="shared" si="10"/>
        <v>0</v>
      </c>
      <c r="AI14" s="6">
        <f t="shared" si="10"/>
        <v>0</v>
      </c>
      <c r="AJ14" s="6">
        <f t="shared" si="10"/>
        <v>0</v>
      </c>
      <c r="AK14" s="6">
        <f t="shared" ca="1" si="10"/>
        <v>53813.305999999997</v>
      </c>
      <c r="AL14" s="6">
        <f t="shared" si="10"/>
        <v>0</v>
      </c>
      <c r="AM14" s="6">
        <f t="shared" si="10"/>
        <v>0</v>
      </c>
      <c r="AN14" s="6">
        <f t="shared" si="10"/>
        <v>0</v>
      </c>
      <c r="AO14" s="6">
        <f t="shared" si="10"/>
        <v>0</v>
      </c>
      <c r="AP14" s="6">
        <f t="shared" si="41"/>
        <v>0</v>
      </c>
      <c r="AQ14" s="6" t="str">
        <f t="shared" si="11"/>
        <v/>
      </c>
      <c r="AR14" s="6" t="str">
        <f t="shared" si="12"/>
        <v/>
      </c>
      <c r="AS14" s="6" t="str">
        <f t="shared" si="13"/>
        <v/>
      </c>
      <c r="AT14" s="6" t="str">
        <f t="shared" si="14"/>
        <v/>
      </c>
      <c r="AU14" s="6" t="str">
        <f t="shared" si="15"/>
        <v/>
      </c>
      <c r="AV14" s="6" t="str">
        <f t="shared" si="16"/>
        <v/>
      </c>
      <c r="AW14" s="6" t="str">
        <f t="shared" si="17"/>
        <v/>
      </c>
      <c r="AX14" s="6" t="str">
        <f t="shared" si="18"/>
        <v/>
      </c>
      <c r="AY14" s="6" t="str">
        <f t="shared" si="19"/>
        <v/>
      </c>
      <c r="AZ14" s="6" t="str">
        <f t="shared" si="20"/>
        <v/>
      </c>
      <c r="BA14" s="6" t="str">
        <f t="shared" si="21"/>
        <v/>
      </c>
      <c r="BB14" s="6" t="str">
        <f t="shared" si="22"/>
        <v/>
      </c>
      <c r="BC14" s="6" t="str">
        <f t="shared" si="23"/>
        <v/>
      </c>
      <c r="BD14" s="6" t="str">
        <f t="shared" si="24"/>
        <v/>
      </c>
      <c r="BE14" s="6" t="str">
        <f t="shared" si="25"/>
        <v/>
      </c>
      <c r="BF14" s="6" t="str">
        <f t="shared" si="26"/>
        <v/>
      </c>
      <c r="BG14" s="6" t="str">
        <f t="shared" si="27"/>
        <v/>
      </c>
      <c r="BH14" s="6" t="str">
        <f t="shared" si="28"/>
        <v/>
      </c>
      <c r="BI14" s="6">
        <f t="shared" ca="1" si="29"/>
        <v>3</v>
      </c>
      <c r="BJ14" s="6" t="str">
        <f t="shared" si="30"/>
        <v/>
      </c>
      <c r="BK14" s="6" t="str">
        <f t="shared" si="31"/>
        <v/>
      </c>
      <c r="BL14" s="6" t="str">
        <f t="shared" si="32"/>
        <v/>
      </c>
      <c r="BM14" s="6" t="str">
        <f t="shared" si="33"/>
        <v/>
      </c>
      <c r="BN14" s="6" t="str">
        <f t="shared" si="34"/>
        <v/>
      </c>
      <c r="BQ14" s="6" t="str">
        <f t="shared" si="35"/>
        <v>TBR H</v>
      </c>
      <c r="BR14" s="6">
        <f t="shared" si="36"/>
        <v>4</v>
      </c>
      <c r="BS14" s="6" t="str">
        <f t="shared" si="37"/>
        <v>H</v>
      </c>
      <c r="BT14" s="6" t="str">
        <f t="shared" si="38"/>
        <v>E</v>
      </c>
      <c r="BU14" s="6" t="str">
        <f t="shared" si="39"/>
        <v>m</v>
      </c>
      <c r="BV14" s="6" t="str">
        <f t="shared" si="40"/>
        <v>TBR</v>
      </c>
    </row>
    <row r="15" spans="1:74" x14ac:dyDescent="0.35">
      <c r="A15" s="6">
        <v>150</v>
      </c>
      <c r="B15" t="s">
        <v>69</v>
      </c>
      <c r="C15" t="s">
        <v>70</v>
      </c>
      <c r="D15" t="s">
        <v>43</v>
      </c>
      <c r="E15" s="29" t="s">
        <v>62</v>
      </c>
      <c r="F15" s="29" t="s">
        <v>60</v>
      </c>
      <c r="G15" s="7" t="s">
        <v>46</v>
      </c>
      <c r="H15" s="31" t="str">
        <f t="shared" si="1"/>
        <v>E</v>
      </c>
      <c r="I15" s="32" t="str">
        <f t="shared" si="2"/>
        <v>m</v>
      </c>
      <c r="J15" s="33" t="str">
        <f t="shared" si="3"/>
        <v>TBR</v>
      </c>
      <c r="K15" s="30">
        <v>3</v>
      </c>
      <c r="L15" s="6">
        <v>439</v>
      </c>
      <c r="M15" s="7">
        <v>5</v>
      </c>
      <c r="N15" s="6">
        <f t="shared" si="4"/>
        <v>1</v>
      </c>
      <c r="O15" s="6">
        <f t="shared" si="5"/>
        <v>1</v>
      </c>
      <c r="P15" s="6">
        <f t="shared" si="6"/>
        <v>4</v>
      </c>
      <c r="Q15" s="6">
        <f t="shared" si="7"/>
        <v>411</v>
      </c>
      <c r="R15" s="6">
        <f t="shared" ca="1" si="8"/>
        <v>43905.332999999999</v>
      </c>
      <c r="S15" s="6">
        <f t="shared" si="9"/>
        <v>0</v>
      </c>
      <c r="T15" s="6">
        <f t="shared" si="9"/>
        <v>0</v>
      </c>
      <c r="U15" s="6">
        <f t="shared" si="9"/>
        <v>0</v>
      </c>
      <c r="V15" s="6">
        <f t="shared" si="9"/>
        <v>0</v>
      </c>
      <c r="W15" s="6">
        <f t="shared" si="9"/>
        <v>0</v>
      </c>
      <c r="X15" s="6">
        <f t="shared" si="9"/>
        <v>0</v>
      </c>
      <c r="Y15" s="6">
        <f t="shared" si="9"/>
        <v>0</v>
      </c>
      <c r="Z15" s="6">
        <f t="shared" si="9"/>
        <v>0</v>
      </c>
      <c r="AA15" s="6">
        <f t="shared" si="9"/>
        <v>0</v>
      </c>
      <c r="AB15" s="6">
        <f t="shared" si="9"/>
        <v>0</v>
      </c>
      <c r="AC15" s="6">
        <f t="shared" si="10"/>
        <v>0</v>
      </c>
      <c r="AD15" s="6">
        <f t="shared" si="10"/>
        <v>0</v>
      </c>
      <c r="AE15" s="6">
        <f t="shared" si="10"/>
        <v>0</v>
      </c>
      <c r="AF15" s="6">
        <f t="shared" si="10"/>
        <v>0</v>
      </c>
      <c r="AG15" s="6">
        <f t="shared" si="10"/>
        <v>0</v>
      </c>
      <c r="AH15" s="6">
        <f t="shared" si="10"/>
        <v>0</v>
      </c>
      <c r="AI15" s="6">
        <f t="shared" si="10"/>
        <v>0</v>
      </c>
      <c r="AJ15" s="6">
        <f t="shared" si="10"/>
        <v>0</v>
      </c>
      <c r="AK15" s="6">
        <f t="shared" ca="1" si="10"/>
        <v>43905.332999999999</v>
      </c>
      <c r="AL15" s="6">
        <f t="shared" si="10"/>
        <v>0</v>
      </c>
      <c r="AM15" s="6">
        <f t="shared" si="10"/>
        <v>0</v>
      </c>
      <c r="AN15" s="6">
        <f t="shared" si="10"/>
        <v>0</v>
      </c>
      <c r="AO15" s="6">
        <f t="shared" si="10"/>
        <v>0</v>
      </c>
      <c r="AP15" s="6">
        <f t="shared" si="41"/>
        <v>0</v>
      </c>
      <c r="AQ15" s="6" t="str">
        <f t="shared" si="11"/>
        <v/>
      </c>
      <c r="AR15" s="6" t="str">
        <f t="shared" si="12"/>
        <v/>
      </c>
      <c r="AS15" s="6" t="str">
        <f t="shared" si="13"/>
        <v/>
      </c>
      <c r="AT15" s="6" t="str">
        <f t="shared" si="14"/>
        <v/>
      </c>
      <c r="AU15" s="6" t="str">
        <f t="shared" si="15"/>
        <v/>
      </c>
      <c r="AV15" s="6" t="str">
        <f t="shared" si="16"/>
        <v/>
      </c>
      <c r="AW15" s="6" t="str">
        <f t="shared" si="17"/>
        <v/>
      </c>
      <c r="AX15" s="6" t="str">
        <f t="shared" si="18"/>
        <v/>
      </c>
      <c r="AY15" s="6" t="str">
        <f t="shared" si="19"/>
        <v/>
      </c>
      <c r="AZ15" s="6" t="str">
        <f t="shared" si="20"/>
        <v/>
      </c>
      <c r="BA15" s="6" t="str">
        <f t="shared" si="21"/>
        <v/>
      </c>
      <c r="BB15" s="6" t="str">
        <f t="shared" si="22"/>
        <v/>
      </c>
      <c r="BC15" s="6" t="str">
        <f t="shared" si="23"/>
        <v/>
      </c>
      <c r="BD15" s="6" t="str">
        <f t="shared" si="24"/>
        <v/>
      </c>
      <c r="BE15" s="6" t="str">
        <f t="shared" si="25"/>
        <v/>
      </c>
      <c r="BF15" s="6" t="str">
        <f t="shared" si="26"/>
        <v/>
      </c>
      <c r="BG15" s="6" t="str">
        <f t="shared" si="27"/>
        <v/>
      </c>
      <c r="BH15" s="6" t="str">
        <f t="shared" si="28"/>
        <v/>
      </c>
      <c r="BI15" s="6">
        <f t="shared" ca="1" si="29"/>
        <v>19</v>
      </c>
      <c r="BJ15" s="6" t="str">
        <f t="shared" si="30"/>
        <v/>
      </c>
      <c r="BK15" s="6" t="str">
        <f t="shared" si="31"/>
        <v/>
      </c>
      <c r="BL15" s="6" t="str">
        <f t="shared" si="32"/>
        <v/>
      </c>
      <c r="BM15" s="6" t="str">
        <f t="shared" si="33"/>
        <v/>
      </c>
      <c r="BN15" s="6" t="str">
        <f t="shared" si="34"/>
        <v/>
      </c>
      <c r="BQ15" s="6" t="str">
        <f t="shared" si="35"/>
        <v>TBR H</v>
      </c>
      <c r="BR15" s="6">
        <f t="shared" si="36"/>
        <v>4</v>
      </c>
      <c r="BS15" s="6" t="str">
        <f t="shared" si="37"/>
        <v>H</v>
      </c>
      <c r="BT15" s="6" t="str">
        <f t="shared" si="38"/>
        <v>E</v>
      </c>
      <c r="BU15" s="6" t="str">
        <f t="shared" si="39"/>
        <v>m</v>
      </c>
      <c r="BV15" s="6" t="str">
        <f t="shared" si="40"/>
        <v>TBR</v>
      </c>
    </row>
    <row r="16" spans="1:74" x14ac:dyDescent="0.35">
      <c r="A16" s="6">
        <v>60</v>
      </c>
      <c r="B16" t="s">
        <v>71</v>
      </c>
      <c r="C16" t="s">
        <v>72</v>
      </c>
      <c r="D16" t="s">
        <v>73</v>
      </c>
      <c r="E16" s="29" t="s">
        <v>74</v>
      </c>
      <c r="F16" s="29" t="s">
        <v>45</v>
      </c>
      <c r="G16" s="30" t="s">
        <v>46</v>
      </c>
      <c r="H16" s="31" t="str">
        <f t="shared" si="1"/>
        <v>E</v>
      </c>
      <c r="I16" s="32" t="str">
        <f t="shared" si="2"/>
        <v>w</v>
      </c>
      <c r="J16" s="33" t="str">
        <f t="shared" si="3"/>
        <v>PB</v>
      </c>
      <c r="K16" s="30">
        <v>3</v>
      </c>
      <c r="L16" s="6">
        <v>284</v>
      </c>
      <c r="M16" s="7">
        <v>2</v>
      </c>
      <c r="N16" s="6">
        <f t="shared" si="4"/>
        <v>1</v>
      </c>
      <c r="O16" s="6">
        <f t="shared" si="5"/>
        <v>2</v>
      </c>
      <c r="P16" s="6">
        <f t="shared" si="6"/>
        <v>1</v>
      </c>
      <c r="Q16" s="6">
        <f t="shared" si="7"/>
        <v>121</v>
      </c>
      <c r="R16" s="6">
        <f t="shared" ca="1" si="8"/>
        <v>28402.173999999999</v>
      </c>
      <c r="S16" s="6">
        <f t="shared" ref="S16:AB25" si="42">IF($Q16=S$4,$R16,0)</f>
        <v>0</v>
      </c>
      <c r="T16" s="6">
        <f t="shared" ca="1" si="42"/>
        <v>28402.173999999999</v>
      </c>
      <c r="U16" s="6">
        <f t="shared" si="42"/>
        <v>0</v>
      </c>
      <c r="V16" s="6">
        <f t="shared" si="42"/>
        <v>0</v>
      </c>
      <c r="W16" s="6">
        <f t="shared" si="42"/>
        <v>0</v>
      </c>
      <c r="X16" s="6">
        <f t="shared" si="42"/>
        <v>0</v>
      </c>
      <c r="Y16" s="6">
        <f t="shared" si="42"/>
        <v>0</v>
      </c>
      <c r="Z16" s="6">
        <f t="shared" si="42"/>
        <v>0</v>
      </c>
      <c r="AA16" s="6">
        <f t="shared" si="42"/>
        <v>0</v>
      </c>
      <c r="AB16" s="6">
        <f t="shared" si="42"/>
        <v>0</v>
      </c>
      <c r="AC16" s="6">
        <f t="shared" ref="AC16:AO25" si="43">IF($Q16=AC$4,$R16,0)</f>
        <v>0</v>
      </c>
      <c r="AD16" s="6">
        <f t="shared" si="43"/>
        <v>0</v>
      </c>
      <c r="AE16" s="6">
        <f t="shared" si="43"/>
        <v>0</v>
      </c>
      <c r="AF16" s="6">
        <f t="shared" si="43"/>
        <v>0</v>
      </c>
      <c r="AG16" s="6">
        <f t="shared" si="43"/>
        <v>0</v>
      </c>
      <c r="AH16" s="6">
        <f t="shared" si="43"/>
        <v>0</v>
      </c>
      <c r="AI16" s="6">
        <f t="shared" si="43"/>
        <v>0</v>
      </c>
      <c r="AJ16" s="6">
        <f t="shared" si="43"/>
        <v>0</v>
      </c>
      <c r="AK16" s="6">
        <f t="shared" si="43"/>
        <v>0</v>
      </c>
      <c r="AL16" s="6">
        <f t="shared" si="43"/>
        <v>0</v>
      </c>
      <c r="AM16" s="6">
        <f t="shared" si="43"/>
        <v>0</v>
      </c>
      <c r="AN16" s="6">
        <f t="shared" si="43"/>
        <v>0</v>
      </c>
      <c r="AO16" s="6">
        <f t="shared" si="43"/>
        <v>0</v>
      </c>
      <c r="AP16" s="6">
        <f t="shared" si="41"/>
        <v>0</v>
      </c>
      <c r="AQ16" s="6" t="str">
        <f t="shared" si="11"/>
        <v/>
      </c>
      <c r="AR16" s="6">
        <f t="shared" ca="1" si="12"/>
        <v>2</v>
      </c>
      <c r="AS16" s="6" t="str">
        <f t="shared" si="13"/>
        <v/>
      </c>
      <c r="AT16" s="6" t="str">
        <f t="shared" si="14"/>
        <v/>
      </c>
      <c r="AU16" s="6" t="str">
        <f t="shared" si="15"/>
        <v/>
      </c>
      <c r="AV16" s="6" t="str">
        <f t="shared" si="16"/>
        <v/>
      </c>
      <c r="AW16" s="6" t="str">
        <f t="shared" si="17"/>
        <v/>
      </c>
      <c r="AX16" s="6" t="str">
        <f t="shared" si="18"/>
        <v/>
      </c>
      <c r="AY16" s="6" t="str">
        <f t="shared" si="19"/>
        <v/>
      </c>
      <c r="AZ16" s="6" t="str">
        <f t="shared" si="20"/>
        <v/>
      </c>
      <c r="BA16" s="6" t="str">
        <f t="shared" si="21"/>
        <v/>
      </c>
      <c r="BB16" s="6" t="str">
        <f t="shared" si="22"/>
        <v/>
      </c>
      <c r="BC16" s="6" t="str">
        <f t="shared" si="23"/>
        <v/>
      </c>
      <c r="BD16" s="6" t="str">
        <f t="shared" si="24"/>
        <v/>
      </c>
      <c r="BE16" s="6" t="str">
        <f t="shared" si="25"/>
        <v/>
      </c>
      <c r="BF16" s="6" t="str">
        <f t="shared" si="26"/>
        <v/>
      </c>
      <c r="BG16" s="6" t="str">
        <f t="shared" si="27"/>
        <v/>
      </c>
      <c r="BH16" s="6" t="str">
        <f t="shared" si="28"/>
        <v/>
      </c>
      <c r="BI16" s="6" t="str">
        <f t="shared" si="29"/>
        <v/>
      </c>
      <c r="BJ16" s="6" t="str">
        <f t="shared" si="30"/>
        <v/>
      </c>
      <c r="BK16" s="6" t="str">
        <f t="shared" si="31"/>
        <v/>
      </c>
      <c r="BL16" s="6" t="str">
        <f t="shared" si="32"/>
        <v/>
      </c>
      <c r="BM16" s="6" t="str">
        <f t="shared" si="33"/>
        <v/>
      </c>
      <c r="BN16" s="6" t="str">
        <f t="shared" si="34"/>
        <v/>
      </c>
      <c r="BQ16" s="6" t="str">
        <f t="shared" si="35"/>
        <v>PB D</v>
      </c>
      <c r="BR16" s="6">
        <f t="shared" si="36"/>
        <v>3</v>
      </c>
      <c r="BS16" s="6" t="str">
        <f t="shared" si="37"/>
        <v>D</v>
      </c>
      <c r="BT16" s="6" t="str">
        <f t="shared" si="38"/>
        <v>E</v>
      </c>
      <c r="BU16" s="6" t="str">
        <f t="shared" si="39"/>
        <v>w</v>
      </c>
      <c r="BV16" s="6" t="str">
        <f t="shared" si="40"/>
        <v>PB</v>
      </c>
    </row>
    <row r="17" spans="1:74" x14ac:dyDescent="0.35">
      <c r="A17" s="6">
        <v>71</v>
      </c>
      <c r="B17" t="s">
        <v>75</v>
      </c>
      <c r="C17" t="s">
        <v>76</v>
      </c>
      <c r="D17" t="s">
        <v>77</v>
      </c>
      <c r="E17" s="29" t="s">
        <v>78</v>
      </c>
      <c r="F17" s="29" t="s">
        <v>45</v>
      </c>
      <c r="G17" s="30" t="s">
        <v>46</v>
      </c>
      <c r="H17" s="31" t="str">
        <f t="shared" si="1"/>
        <v>E</v>
      </c>
      <c r="I17" s="32" t="str">
        <f t="shared" si="2"/>
        <v>m</v>
      </c>
      <c r="J17" s="33" t="str">
        <f t="shared" si="3"/>
        <v>LBH</v>
      </c>
      <c r="K17" s="30">
        <v>3</v>
      </c>
      <c r="L17" s="6">
        <v>397</v>
      </c>
      <c r="M17" s="7">
        <v>3</v>
      </c>
      <c r="N17" s="6">
        <f t="shared" si="4"/>
        <v>1</v>
      </c>
      <c r="O17" s="6">
        <f t="shared" si="5"/>
        <v>1</v>
      </c>
      <c r="P17" s="6">
        <f t="shared" si="6"/>
        <v>2</v>
      </c>
      <c r="Q17" s="6">
        <f t="shared" si="7"/>
        <v>211</v>
      </c>
      <c r="R17" s="6">
        <f t="shared" ca="1" si="8"/>
        <v>39703.222000000002</v>
      </c>
      <c r="S17" s="6">
        <f t="shared" si="42"/>
        <v>0</v>
      </c>
      <c r="T17" s="6">
        <f t="shared" si="42"/>
        <v>0</v>
      </c>
      <c r="U17" s="6">
        <f t="shared" si="42"/>
        <v>0</v>
      </c>
      <c r="V17" s="6">
        <f t="shared" si="42"/>
        <v>0</v>
      </c>
      <c r="W17" s="6">
        <f t="shared" si="42"/>
        <v>0</v>
      </c>
      <c r="X17" s="6">
        <f t="shared" si="42"/>
        <v>0</v>
      </c>
      <c r="Y17" s="6">
        <f t="shared" ca="1" si="42"/>
        <v>39703.222000000002</v>
      </c>
      <c r="Z17" s="6">
        <f t="shared" si="42"/>
        <v>0</v>
      </c>
      <c r="AA17" s="6">
        <f t="shared" si="42"/>
        <v>0</v>
      </c>
      <c r="AB17" s="6">
        <f t="shared" si="42"/>
        <v>0</v>
      </c>
      <c r="AC17" s="6">
        <f t="shared" si="43"/>
        <v>0</v>
      </c>
      <c r="AD17" s="6">
        <f t="shared" si="43"/>
        <v>0</v>
      </c>
      <c r="AE17" s="6">
        <f t="shared" si="43"/>
        <v>0</v>
      </c>
      <c r="AF17" s="6">
        <f t="shared" si="43"/>
        <v>0</v>
      </c>
      <c r="AG17" s="6">
        <f t="shared" si="43"/>
        <v>0</v>
      </c>
      <c r="AH17" s="6">
        <f t="shared" si="43"/>
        <v>0</v>
      </c>
      <c r="AI17" s="6">
        <f t="shared" si="43"/>
        <v>0</v>
      </c>
      <c r="AJ17" s="6">
        <f t="shared" si="43"/>
        <v>0</v>
      </c>
      <c r="AK17" s="6">
        <f t="shared" si="43"/>
        <v>0</v>
      </c>
      <c r="AL17" s="6">
        <f t="shared" si="43"/>
        <v>0</v>
      </c>
      <c r="AM17" s="6">
        <f t="shared" si="43"/>
        <v>0</v>
      </c>
      <c r="AN17" s="6">
        <f t="shared" si="43"/>
        <v>0</v>
      </c>
      <c r="AO17" s="6">
        <f t="shared" si="43"/>
        <v>0</v>
      </c>
      <c r="AP17" s="6">
        <f t="shared" si="41"/>
        <v>0</v>
      </c>
      <c r="AQ17" s="6" t="str">
        <f t="shared" si="11"/>
        <v/>
      </c>
      <c r="AR17" s="6" t="str">
        <f t="shared" si="12"/>
        <v/>
      </c>
      <c r="AS17" s="6" t="str">
        <f t="shared" si="13"/>
        <v/>
      </c>
      <c r="AT17" s="6" t="str">
        <f t="shared" si="14"/>
        <v/>
      </c>
      <c r="AU17" s="6" t="str">
        <f t="shared" si="15"/>
        <v/>
      </c>
      <c r="AV17" s="6" t="str">
        <f t="shared" si="16"/>
        <v/>
      </c>
      <c r="AW17" s="6">
        <f t="shared" ca="1" si="17"/>
        <v>4</v>
      </c>
      <c r="AX17" s="6" t="str">
        <f t="shared" si="18"/>
        <v/>
      </c>
      <c r="AY17" s="6" t="str">
        <f t="shared" si="19"/>
        <v/>
      </c>
      <c r="AZ17" s="6" t="str">
        <f t="shared" si="20"/>
        <v/>
      </c>
      <c r="BA17" s="6" t="str">
        <f t="shared" si="21"/>
        <v/>
      </c>
      <c r="BB17" s="6" t="str">
        <f t="shared" si="22"/>
        <v/>
      </c>
      <c r="BC17" s="6" t="str">
        <f t="shared" si="23"/>
        <v/>
      </c>
      <c r="BD17" s="6" t="str">
        <f t="shared" si="24"/>
        <v/>
      </c>
      <c r="BE17" s="6" t="str">
        <f t="shared" si="25"/>
        <v/>
      </c>
      <c r="BF17" s="6" t="str">
        <f t="shared" si="26"/>
        <v/>
      </c>
      <c r="BG17" s="6" t="str">
        <f t="shared" si="27"/>
        <v/>
      </c>
      <c r="BH17" s="6" t="str">
        <f t="shared" si="28"/>
        <v/>
      </c>
      <c r="BI17" s="6" t="str">
        <f t="shared" si="29"/>
        <v/>
      </c>
      <c r="BJ17" s="6" t="str">
        <f t="shared" si="30"/>
        <v/>
      </c>
      <c r="BK17" s="6" t="str">
        <f t="shared" si="31"/>
        <v/>
      </c>
      <c r="BL17" s="6" t="str">
        <f t="shared" si="32"/>
        <v/>
      </c>
      <c r="BM17" s="6" t="str">
        <f t="shared" si="33"/>
        <v/>
      </c>
      <c r="BN17" s="6" t="str">
        <f t="shared" si="34"/>
        <v/>
      </c>
      <c r="BQ17" s="6" t="str">
        <f t="shared" si="35"/>
        <v>LBH H</v>
      </c>
      <c r="BR17" s="6">
        <f t="shared" si="36"/>
        <v>4</v>
      </c>
      <c r="BS17" s="6" t="str">
        <f t="shared" si="37"/>
        <v>H</v>
      </c>
      <c r="BT17" s="6" t="str">
        <f t="shared" si="38"/>
        <v>E</v>
      </c>
      <c r="BU17" s="6" t="str">
        <f t="shared" si="39"/>
        <v>m</v>
      </c>
      <c r="BV17" s="6" t="str">
        <f t="shared" si="40"/>
        <v>LBH</v>
      </c>
    </row>
    <row r="18" spans="1:74" x14ac:dyDescent="0.35">
      <c r="A18" s="6">
        <v>61</v>
      </c>
      <c r="B18" t="s">
        <v>79</v>
      </c>
      <c r="C18" t="s">
        <v>80</v>
      </c>
      <c r="D18" t="s">
        <v>73</v>
      </c>
      <c r="E18" s="29" t="s">
        <v>62</v>
      </c>
      <c r="F18" s="29" t="s">
        <v>45</v>
      </c>
      <c r="G18" s="30" t="s">
        <v>46</v>
      </c>
      <c r="H18" s="31" t="str">
        <f t="shared" si="1"/>
        <v>E</v>
      </c>
      <c r="I18" s="32" t="str">
        <f t="shared" si="2"/>
        <v>m</v>
      </c>
      <c r="J18" s="33" t="str">
        <f t="shared" si="3"/>
        <v>TBR</v>
      </c>
      <c r="K18" s="30">
        <v>3</v>
      </c>
      <c r="L18" s="6">
        <v>516</v>
      </c>
      <c r="M18" s="7">
        <v>7</v>
      </c>
      <c r="N18" s="6">
        <f t="shared" si="4"/>
        <v>1</v>
      </c>
      <c r="O18" s="6">
        <f t="shared" si="5"/>
        <v>1</v>
      </c>
      <c r="P18" s="6">
        <f t="shared" si="6"/>
        <v>4</v>
      </c>
      <c r="Q18" s="6">
        <f t="shared" si="7"/>
        <v>411</v>
      </c>
      <c r="R18" s="6">
        <f t="shared" ca="1" si="8"/>
        <v>51607.218999999997</v>
      </c>
      <c r="S18" s="6">
        <f t="shared" si="42"/>
        <v>0</v>
      </c>
      <c r="T18" s="6">
        <f t="shared" si="42"/>
        <v>0</v>
      </c>
      <c r="U18" s="6">
        <f t="shared" si="42"/>
        <v>0</v>
      </c>
      <c r="V18" s="6">
        <f t="shared" si="42"/>
        <v>0</v>
      </c>
      <c r="W18" s="6">
        <f t="shared" si="42"/>
        <v>0</v>
      </c>
      <c r="X18" s="6">
        <f t="shared" si="42"/>
        <v>0</v>
      </c>
      <c r="Y18" s="6">
        <f t="shared" si="42"/>
        <v>0</v>
      </c>
      <c r="Z18" s="6">
        <f t="shared" si="42"/>
        <v>0</v>
      </c>
      <c r="AA18" s="6">
        <f t="shared" si="42"/>
        <v>0</v>
      </c>
      <c r="AB18" s="6">
        <f t="shared" si="42"/>
        <v>0</v>
      </c>
      <c r="AC18" s="6">
        <f t="shared" si="43"/>
        <v>0</v>
      </c>
      <c r="AD18" s="6">
        <f t="shared" si="43"/>
        <v>0</v>
      </c>
      <c r="AE18" s="6">
        <f t="shared" si="43"/>
        <v>0</v>
      </c>
      <c r="AF18" s="6">
        <f t="shared" si="43"/>
        <v>0</v>
      </c>
      <c r="AG18" s="6">
        <f t="shared" si="43"/>
        <v>0</v>
      </c>
      <c r="AH18" s="6">
        <f t="shared" si="43"/>
        <v>0</v>
      </c>
      <c r="AI18" s="6">
        <f t="shared" si="43"/>
        <v>0</v>
      </c>
      <c r="AJ18" s="6">
        <f t="shared" si="43"/>
        <v>0</v>
      </c>
      <c r="AK18" s="6">
        <f t="shared" ca="1" si="43"/>
        <v>51607.218999999997</v>
      </c>
      <c r="AL18" s="6">
        <f t="shared" si="43"/>
        <v>0</v>
      </c>
      <c r="AM18" s="6">
        <f t="shared" si="43"/>
        <v>0</v>
      </c>
      <c r="AN18" s="6">
        <f t="shared" si="43"/>
        <v>0</v>
      </c>
      <c r="AO18" s="6">
        <f t="shared" si="43"/>
        <v>0</v>
      </c>
      <c r="AP18" s="6">
        <f t="shared" si="41"/>
        <v>0</v>
      </c>
      <c r="AQ18" s="6" t="str">
        <f t="shared" si="11"/>
        <v/>
      </c>
      <c r="AR18" s="6" t="str">
        <f t="shared" si="12"/>
        <v/>
      </c>
      <c r="AS18" s="6" t="str">
        <f t="shared" si="13"/>
        <v/>
      </c>
      <c r="AT18" s="6" t="str">
        <f t="shared" si="14"/>
        <v/>
      </c>
      <c r="AU18" s="6" t="str">
        <f t="shared" si="15"/>
        <v/>
      </c>
      <c r="AV18" s="6" t="str">
        <f t="shared" si="16"/>
        <v/>
      </c>
      <c r="AW18" s="6" t="str">
        <f t="shared" si="17"/>
        <v/>
      </c>
      <c r="AX18" s="6" t="str">
        <f t="shared" si="18"/>
        <v/>
      </c>
      <c r="AY18" s="6" t="str">
        <f t="shared" si="19"/>
        <v/>
      </c>
      <c r="AZ18" s="6" t="str">
        <f t="shared" si="20"/>
        <v/>
      </c>
      <c r="BA18" s="6" t="str">
        <f t="shared" si="21"/>
        <v/>
      </c>
      <c r="BB18" s="6" t="str">
        <f t="shared" si="22"/>
        <v/>
      </c>
      <c r="BC18" s="6" t="str">
        <f t="shared" si="23"/>
        <v/>
      </c>
      <c r="BD18" s="6" t="str">
        <f t="shared" si="24"/>
        <v/>
      </c>
      <c r="BE18" s="6" t="str">
        <f t="shared" si="25"/>
        <v/>
      </c>
      <c r="BF18" s="6" t="str">
        <f t="shared" si="26"/>
        <v/>
      </c>
      <c r="BG18" s="6" t="str">
        <f t="shared" si="27"/>
        <v/>
      </c>
      <c r="BH18" s="6" t="str">
        <f t="shared" si="28"/>
        <v/>
      </c>
      <c r="BI18" s="6">
        <f t="shared" ca="1" si="29"/>
        <v>6</v>
      </c>
      <c r="BJ18" s="6" t="str">
        <f t="shared" si="30"/>
        <v/>
      </c>
      <c r="BK18" s="6" t="str">
        <f t="shared" si="31"/>
        <v/>
      </c>
      <c r="BL18" s="6" t="str">
        <f t="shared" si="32"/>
        <v/>
      </c>
      <c r="BM18" s="6" t="str">
        <f t="shared" si="33"/>
        <v/>
      </c>
      <c r="BN18" s="6" t="str">
        <f t="shared" si="34"/>
        <v/>
      </c>
      <c r="BQ18" s="6" t="str">
        <f t="shared" si="35"/>
        <v>TBR H</v>
      </c>
      <c r="BR18" s="6">
        <f t="shared" si="36"/>
        <v>4</v>
      </c>
      <c r="BS18" s="6" t="str">
        <f t="shared" si="37"/>
        <v>H</v>
      </c>
      <c r="BT18" s="6" t="str">
        <f t="shared" si="38"/>
        <v>E</v>
      </c>
      <c r="BU18" s="6" t="str">
        <f t="shared" si="39"/>
        <v>m</v>
      </c>
      <c r="BV18" s="6" t="str">
        <f t="shared" si="40"/>
        <v>TBR</v>
      </c>
    </row>
    <row r="19" spans="1:74" x14ac:dyDescent="0.35">
      <c r="A19" s="6">
        <v>34</v>
      </c>
      <c r="B19" t="s">
        <v>81</v>
      </c>
      <c r="C19" t="s">
        <v>82</v>
      </c>
      <c r="D19" t="s">
        <v>73</v>
      </c>
      <c r="E19" s="29" t="s">
        <v>62</v>
      </c>
      <c r="F19" s="29" t="s">
        <v>45</v>
      </c>
      <c r="G19" s="30" t="s">
        <v>46</v>
      </c>
      <c r="H19" s="31" t="str">
        <f t="shared" si="1"/>
        <v>E</v>
      </c>
      <c r="I19" s="32" t="str">
        <f t="shared" si="2"/>
        <v>m</v>
      </c>
      <c r="J19" s="33" t="str">
        <f t="shared" si="3"/>
        <v>TBR</v>
      </c>
      <c r="K19" s="30">
        <v>3</v>
      </c>
      <c r="L19" s="6">
        <v>540</v>
      </c>
      <c r="M19" s="7">
        <v>14</v>
      </c>
      <c r="N19" s="6">
        <f t="shared" si="4"/>
        <v>1</v>
      </c>
      <c r="O19" s="6">
        <f t="shared" si="5"/>
        <v>1</v>
      </c>
      <c r="P19" s="6">
        <f t="shared" si="6"/>
        <v>4</v>
      </c>
      <c r="Q19" s="6">
        <f t="shared" si="7"/>
        <v>411</v>
      </c>
      <c r="R19" s="6">
        <f t="shared" ca="1" si="8"/>
        <v>54014.349000000002</v>
      </c>
      <c r="S19" s="6">
        <f t="shared" si="42"/>
        <v>0</v>
      </c>
      <c r="T19" s="6">
        <f t="shared" si="42"/>
        <v>0</v>
      </c>
      <c r="U19" s="6">
        <f t="shared" si="42"/>
        <v>0</v>
      </c>
      <c r="V19" s="6">
        <f t="shared" si="42"/>
        <v>0</v>
      </c>
      <c r="W19" s="6">
        <f t="shared" si="42"/>
        <v>0</v>
      </c>
      <c r="X19" s="6">
        <f t="shared" si="42"/>
        <v>0</v>
      </c>
      <c r="Y19" s="6">
        <f t="shared" si="42"/>
        <v>0</v>
      </c>
      <c r="Z19" s="6">
        <f t="shared" si="42"/>
        <v>0</v>
      </c>
      <c r="AA19" s="6">
        <f t="shared" si="42"/>
        <v>0</v>
      </c>
      <c r="AB19" s="6">
        <f t="shared" si="42"/>
        <v>0</v>
      </c>
      <c r="AC19" s="6">
        <f t="shared" si="43"/>
        <v>0</v>
      </c>
      <c r="AD19" s="6">
        <f t="shared" si="43"/>
        <v>0</v>
      </c>
      <c r="AE19" s="6">
        <f t="shared" si="43"/>
        <v>0</v>
      </c>
      <c r="AF19" s="6">
        <f t="shared" si="43"/>
        <v>0</v>
      </c>
      <c r="AG19" s="6">
        <f t="shared" si="43"/>
        <v>0</v>
      </c>
      <c r="AH19" s="6">
        <f t="shared" si="43"/>
        <v>0</v>
      </c>
      <c r="AI19" s="6">
        <f t="shared" si="43"/>
        <v>0</v>
      </c>
      <c r="AJ19" s="6">
        <f t="shared" si="43"/>
        <v>0</v>
      </c>
      <c r="AK19" s="6">
        <f t="shared" ca="1" si="43"/>
        <v>54014.349000000002</v>
      </c>
      <c r="AL19" s="6">
        <f t="shared" si="43"/>
        <v>0</v>
      </c>
      <c r="AM19" s="6">
        <f t="shared" si="43"/>
        <v>0</v>
      </c>
      <c r="AN19" s="6">
        <f t="shared" si="43"/>
        <v>0</v>
      </c>
      <c r="AO19" s="6">
        <f t="shared" si="43"/>
        <v>0</v>
      </c>
      <c r="AP19" s="6">
        <f t="shared" si="41"/>
        <v>0</v>
      </c>
      <c r="AQ19" s="6" t="str">
        <f t="shared" si="11"/>
        <v/>
      </c>
      <c r="AR19" s="6" t="str">
        <f t="shared" si="12"/>
        <v/>
      </c>
      <c r="AS19" s="6" t="str">
        <f t="shared" si="13"/>
        <v/>
      </c>
      <c r="AT19" s="6" t="str">
        <f t="shared" si="14"/>
        <v/>
      </c>
      <c r="AU19" s="6" t="str">
        <f t="shared" si="15"/>
        <v/>
      </c>
      <c r="AV19" s="6" t="str">
        <f t="shared" si="16"/>
        <v/>
      </c>
      <c r="AW19" s="6" t="str">
        <f t="shared" si="17"/>
        <v/>
      </c>
      <c r="AX19" s="6" t="str">
        <f t="shared" si="18"/>
        <v/>
      </c>
      <c r="AY19" s="6" t="str">
        <f t="shared" si="19"/>
        <v/>
      </c>
      <c r="AZ19" s="6" t="str">
        <f t="shared" si="20"/>
        <v/>
      </c>
      <c r="BA19" s="6" t="str">
        <f t="shared" si="21"/>
        <v/>
      </c>
      <c r="BB19" s="6" t="str">
        <f t="shared" si="22"/>
        <v/>
      </c>
      <c r="BC19" s="6" t="str">
        <f t="shared" si="23"/>
        <v/>
      </c>
      <c r="BD19" s="6" t="str">
        <f t="shared" si="24"/>
        <v/>
      </c>
      <c r="BE19" s="6" t="str">
        <f t="shared" si="25"/>
        <v/>
      </c>
      <c r="BF19" s="6" t="str">
        <f t="shared" si="26"/>
        <v/>
      </c>
      <c r="BG19" s="6" t="str">
        <f t="shared" si="27"/>
        <v/>
      </c>
      <c r="BH19" s="6" t="str">
        <f t="shared" si="28"/>
        <v/>
      </c>
      <c r="BI19" s="6">
        <f t="shared" ca="1" si="29"/>
        <v>2</v>
      </c>
      <c r="BJ19" s="6" t="str">
        <f t="shared" si="30"/>
        <v/>
      </c>
      <c r="BK19" s="6" t="str">
        <f t="shared" si="31"/>
        <v/>
      </c>
      <c r="BL19" s="6" t="str">
        <f t="shared" si="32"/>
        <v/>
      </c>
      <c r="BM19" s="6" t="str">
        <f t="shared" si="33"/>
        <v/>
      </c>
      <c r="BN19" s="6" t="str">
        <f t="shared" si="34"/>
        <v/>
      </c>
      <c r="BQ19" s="6" t="str">
        <f t="shared" si="35"/>
        <v>TBR H</v>
      </c>
      <c r="BR19" s="6">
        <f t="shared" si="36"/>
        <v>4</v>
      </c>
      <c r="BS19" s="6" t="str">
        <f t="shared" si="37"/>
        <v>H</v>
      </c>
      <c r="BT19" s="6" t="str">
        <f t="shared" si="38"/>
        <v>E</v>
      </c>
      <c r="BU19" s="6" t="str">
        <f t="shared" si="39"/>
        <v>m</v>
      </c>
      <c r="BV19" s="6" t="str">
        <f t="shared" si="40"/>
        <v>TBR</v>
      </c>
    </row>
    <row r="20" spans="1:74" x14ac:dyDescent="0.35">
      <c r="A20" s="6">
        <v>133</v>
      </c>
      <c r="B20" t="s">
        <v>83</v>
      </c>
      <c r="C20" t="s">
        <v>84</v>
      </c>
      <c r="D20" t="s">
        <v>85</v>
      </c>
      <c r="E20" s="29" t="s">
        <v>50</v>
      </c>
      <c r="F20" s="29" t="s">
        <v>45</v>
      </c>
      <c r="G20" s="30" t="s">
        <v>46</v>
      </c>
      <c r="H20" s="31" t="str">
        <f t="shared" si="1"/>
        <v>E</v>
      </c>
      <c r="I20" s="32" t="str">
        <f t="shared" si="2"/>
        <v>m</v>
      </c>
      <c r="J20" s="33" t="str">
        <f t="shared" si="3"/>
        <v>LBC</v>
      </c>
      <c r="K20" s="30">
        <v>4</v>
      </c>
      <c r="L20" s="6">
        <v>377</v>
      </c>
      <c r="M20" s="7">
        <v>2</v>
      </c>
      <c r="N20" s="6">
        <f t="shared" si="4"/>
        <v>1</v>
      </c>
      <c r="O20" s="6">
        <f t="shared" si="5"/>
        <v>1</v>
      </c>
      <c r="P20" s="6">
        <f t="shared" si="6"/>
        <v>3</v>
      </c>
      <c r="Q20" s="6">
        <f t="shared" si="7"/>
        <v>311</v>
      </c>
      <c r="R20" s="6">
        <f t="shared" ca="1" si="8"/>
        <v>37702.216999999997</v>
      </c>
      <c r="S20" s="6">
        <f t="shared" si="42"/>
        <v>0</v>
      </c>
      <c r="T20" s="6">
        <f t="shared" si="42"/>
        <v>0</v>
      </c>
      <c r="U20" s="6">
        <f t="shared" si="42"/>
        <v>0</v>
      </c>
      <c r="V20" s="6">
        <f t="shared" si="42"/>
        <v>0</v>
      </c>
      <c r="W20" s="6">
        <f t="shared" si="42"/>
        <v>0</v>
      </c>
      <c r="X20" s="6">
        <f t="shared" si="42"/>
        <v>0</v>
      </c>
      <c r="Y20" s="6">
        <f t="shared" si="42"/>
        <v>0</v>
      </c>
      <c r="Z20" s="6">
        <f t="shared" si="42"/>
        <v>0</v>
      </c>
      <c r="AA20" s="6">
        <f t="shared" si="42"/>
        <v>0</v>
      </c>
      <c r="AB20" s="6">
        <f t="shared" si="42"/>
        <v>0</v>
      </c>
      <c r="AC20" s="6">
        <f t="shared" si="43"/>
        <v>0</v>
      </c>
      <c r="AD20" s="6">
        <f t="shared" si="43"/>
        <v>0</v>
      </c>
      <c r="AE20" s="6">
        <f t="shared" ca="1" si="43"/>
        <v>37702.216999999997</v>
      </c>
      <c r="AF20" s="6">
        <f t="shared" si="43"/>
        <v>0</v>
      </c>
      <c r="AG20" s="6">
        <f t="shared" si="43"/>
        <v>0</v>
      </c>
      <c r="AH20" s="6">
        <f t="shared" si="43"/>
        <v>0</v>
      </c>
      <c r="AI20" s="6">
        <f t="shared" si="43"/>
        <v>0</v>
      </c>
      <c r="AJ20" s="6">
        <f t="shared" si="43"/>
        <v>0</v>
      </c>
      <c r="AK20" s="6">
        <f t="shared" si="43"/>
        <v>0</v>
      </c>
      <c r="AL20" s="6">
        <f t="shared" si="43"/>
        <v>0</v>
      </c>
      <c r="AM20" s="6">
        <f t="shared" si="43"/>
        <v>0</v>
      </c>
      <c r="AN20" s="6">
        <f t="shared" si="43"/>
        <v>0</v>
      </c>
      <c r="AO20" s="6">
        <f t="shared" si="43"/>
        <v>0</v>
      </c>
      <c r="AP20" s="6">
        <f t="shared" si="41"/>
        <v>0</v>
      </c>
      <c r="AQ20" s="6" t="str">
        <f t="shared" si="11"/>
        <v/>
      </c>
      <c r="AR20" s="6" t="str">
        <f t="shared" si="12"/>
        <v/>
      </c>
      <c r="AS20" s="6" t="str">
        <f t="shared" si="13"/>
        <v/>
      </c>
      <c r="AT20" s="6" t="str">
        <f t="shared" si="14"/>
        <v/>
      </c>
      <c r="AU20" s="6" t="str">
        <f t="shared" si="15"/>
        <v/>
      </c>
      <c r="AV20" s="6" t="str">
        <f t="shared" si="16"/>
        <v/>
      </c>
      <c r="AW20" s="6" t="str">
        <f t="shared" si="17"/>
        <v/>
      </c>
      <c r="AX20" s="6" t="str">
        <f t="shared" si="18"/>
        <v/>
      </c>
      <c r="AY20" s="6" t="str">
        <f t="shared" si="19"/>
        <v/>
      </c>
      <c r="AZ20" s="6" t="str">
        <f t="shared" si="20"/>
        <v/>
      </c>
      <c r="BA20" s="6" t="str">
        <f t="shared" si="21"/>
        <v/>
      </c>
      <c r="BB20" s="6" t="str">
        <f t="shared" si="22"/>
        <v/>
      </c>
      <c r="BC20" s="6">
        <f t="shared" ca="1" si="23"/>
        <v>12</v>
      </c>
      <c r="BD20" s="6" t="str">
        <f t="shared" si="24"/>
        <v/>
      </c>
      <c r="BE20" s="6" t="str">
        <f t="shared" si="25"/>
        <v/>
      </c>
      <c r="BF20" s="6" t="str">
        <f t="shared" si="26"/>
        <v/>
      </c>
      <c r="BG20" s="6" t="str">
        <f t="shared" si="27"/>
        <v/>
      </c>
      <c r="BH20" s="6" t="str">
        <f t="shared" si="28"/>
        <v/>
      </c>
      <c r="BI20" s="6" t="str">
        <f t="shared" si="29"/>
        <v/>
      </c>
      <c r="BJ20" s="6" t="str">
        <f t="shared" si="30"/>
        <v/>
      </c>
      <c r="BK20" s="6" t="str">
        <f t="shared" si="31"/>
        <v/>
      </c>
      <c r="BL20" s="6" t="str">
        <f t="shared" si="32"/>
        <v/>
      </c>
      <c r="BM20" s="6" t="str">
        <f t="shared" si="33"/>
        <v/>
      </c>
      <c r="BN20" s="6" t="str">
        <f t="shared" si="34"/>
        <v/>
      </c>
      <c r="BQ20" s="6" t="str">
        <f t="shared" si="35"/>
        <v>LBC H</v>
      </c>
      <c r="BR20" s="6">
        <f t="shared" si="36"/>
        <v>4</v>
      </c>
      <c r="BS20" s="6" t="str">
        <f t="shared" si="37"/>
        <v>H</v>
      </c>
      <c r="BT20" s="6" t="str">
        <f t="shared" si="38"/>
        <v>E</v>
      </c>
      <c r="BU20" s="6" t="str">
        <f t="shared" si="39"/>
        <v>m</v>
      </c>
      <c r="BV20" s="6" t="str">
        <f t="shared" si="40"/>
        <v>LBC</v>
      </c>
    </row>
    <row r="21" spans="1:74" x14ac:dyDescent="0.35">
      <c r="A21" s="6">
        <v>132</v>
      </c>
      <c r="B21" t="s">
        <v>86</v>
      </c>
      <c r="C21" t="s">
        <v>87</v>
      </c>
      <c r="D21" t="s">
        <v>85</v>
      </c>
      <c r="E21" s="29" t="s">
        <v>88</v>
      </c>
      <c r="F21" s="29" t="s">
        <v>45</v>
      </c>
      <c r="G21" s="30" t="s">
        <v>46</v>
      </c>
      <c r="H21" s="31" t="str">
        <f t="shared" si="1"/>
        <v>E</v>
      </c>
      <c r="I21" s="32" t="str">
        <f t="shared" si="2"/>
        <v>w</v>
      </c>
      <c r="J21" s="33" t="str">
        <f t="shared" si="3"/>
        <v>LBC</v>
      </c>
      <c r="K21" s="30">
        <v>4</v>
      </c>
      <c r="L21" s="6">
        <v>407</v>
      </c>
      <c r="M21" s="7">
        <v>6</v>
      </c>
      <c r="N21" s="6">
        <f t="shared" si="4"/>
        <v>1</v>
      </c>
      <c r="O21" s="6">
        <f t="shared" si="5"/>
        <v>2</v>
      </c>
      <c r="P21" s="6">
        <f t="shared" si="6"/>
        <v>3</v>
      </c>
      <c r="Q21" s="6">
        <f t="shared" si="7"/>
        <v>321</v>
      </c>
      <c r="R21" s="6">
        <f t="shared" ca="1" si="8"/>
        <v>40706.239000000001</v>
      </c>
      <c r="S21" s="6">
        <f t="shared" si="42"/>
        <v>0</v>
      </c>
      <c r="T21" s="6">
        <f t="shared" si="42"/>
        <v>0</v>
      </c>
      <c r="U21" s="6">
        <f t="shared" si="42"/>
        <v>0</v>
      </c>
      <c r="V21" s="6">
        <f t="shared" si="42"/>
        <v>0</v>
      </c>
      <c r="W21" s="6">
        <f t="shared" si="42"/>
        <v>0</v>
      </c>
      <c r="X21" s="6">
        <f t="shared" si="42"/>
        <v>0</v>
      </c>
      <c r="Y21" s="6">
        <f t="shared" si="42"/>
        <v>0</v>
      </c>
      <c r="Z21" s="6">
        <f t="shared" si="42"/>
        <v>0</v>
      </c>
      <c r="AA21" s="6">
        <f t="shared" si="42"/>
        <v>0</v>
      </c>
      <c r="AB21" s="6">
        <f t="shared" si="42"/>
        <v>0</v>
      </c>
      <c r="AC21" s="6">
        <f t="shared" si="43"/>
        <v>0</v>
      </c>
      <c r="AD21" s="6">
        <f t="shared" si="43"/>
        <v>0</v>
      </c>
      <c r="AE21" s="6">
        <f t="shared" si="43"/>
        <v>0</v>
      </c>
      <c r="AF21" s="6">
        <f t="shared" ca="1" si="43"/>
        <v>40706.239000000001</v>
      </c>
      <c r="AG21" s="6">
        <f t="shared" si="43"/>
        <v>0</v>
      </c>
      <c r="AH21" s="6">
        <f t="shared" si="43"/>
        <v>0</v>
      </c>
      <c r="AI21" s="6">
        <f t="shared" si="43"/>
        <v>0</v>
      </c>
      <c r="AJ21" s="6">
        <f t="shared" si="43"/>
        <v>0</v>
      </c>
      <c r="AK21" s="6">
        <f t="shared" si="43"/>
        <v>0</v>
      </c>
      <c r="AL21" s="6">
        <f t="shared" si="43"/>
        <v>0</v>
      </c>
      <c r="AM21" s="6">
        <f t="shared" si="43"/>
        <v>0</v>
      </c>
      <c r="AN21" s="6">
        <f t="shared" si="43"/>
        <v>0</v>
      </c>
      <c r="AO21" s="6">
        <f t="shared" si="43"/>
        <v>0</v>
      </c>
      <c r="AP21" s="6">
        <f t="shared" si="41"/>
        <v>0</v>
      </c>
      <c r="AQ21" s="6" t="str">
        <f t="shared" si="11"/>
        <v/>
      </c>
      <c r="AR21" s="6" t="str">
        <f t="shared" si="12"/>
        <v/>
      </c>
      <c r="AS21" s="6" t="str">
        <f t="shared" si="13"/>
        <v/>
      </c>
      <c r="AT21" s="6" t="str">
        <f t="shared" si="14"/>
        <v/>
      </c>
      <c r="AU21" s="6" t="str">
        <f t="shared" si="15"/>
        <v/>
      </c>
      <c r="AV21" s="6" t="str">
        <f t="shared" si="16"/>
        <v/>
      </c>
      <c r="AW21" s="6" t="str">
        <f t="shared" si="17"/>
        <v/>
      </c>
      <c r="AX21" s="6" t="str">
        <f t="shared" si="18"/>
        <v/>
      </c>
      <c r="AY21" s="6" t="str">
        <f t="shared" si="19"/>
        <v/>
      </c>
      <c r="AZ21" s="6" t="str">
        <f t="shared" si="20"/>
        <v/>
      </c>
      <c r="BA21" s="6" t="str">
        <f t="shared" si="21"/>
        <v/>
      </c>
      <c r="BB21" s="6" t="str">
        <f t="shared" si="22"/>
        <v/>
      </c>
      <c r="BC21" s="6" t="str">
        <f t="shared" si="23"/>
        <v/>
      </c>
      <c r="BD21" s="6">
        <f t="shared" ca="1" si="24"/>
        <v>2</v>
      </c>
      <c r="BE21" s="6" t="str">
        <f t="shared" si="25"/>
        <v/>
      </c>
      <c r="BF21" s="6" t="str">
        <f t="shared" si="26"/>
        <v/>
      </c>
      <c r="BG21" s="6" t="str">
        <f t="shared" si="27"/>
        <v/>
      </c>
      <c r="BH21" s="6" t="str">
        <f t="shared" si="28"/>
        <v/>
      </c>
      <c r="BI21" s="6" t="str">
        <f t="shared" si="29"/>
        <v/>
      </c>
      <c r="BJ21" s="6" t="str">
        <f t="shared" si="30"/>
        <v/>
      </c>
      <c r="BK21" s="6" t="str">
        <f t="shared" si="31"/>
        <v/>
      </c>
      <c r="BL21" s="6" t="str">
        <f t="shared" si="32"/>
        <v/>
      </c>
      <c r="BM21" s="6" t="str">
        <f t="shared" si="33"/>
        <v/>
      </c>
      <c r="BN21" s="6" t="str">
        <f t="shared" si="34"/>
        <v/>
      </c>
      <c r="BQ21" s="6" t="str">
        <f t="shared" si="35"/>
        <v>LBC D</v>
      </c>
      <c r="BR21" s="6">
        <f t="shared" si="36"/>
        <v>4</v>
      </c>
      <c r="BS21" s="6" t="str">
        <f t="shared" si="37"/>
        <v>D</v>
      </c>
      <c r="BT21" s="6" t="str">
        <f t="shared" si="38"/>
        <v>E</v>
      </c>
      <c r="BU21" s="6" t="str">
        <f t="shared" si="39"/>
        <v>w</v>
      </c>
      <c r="BV21" s="6" t="str">
        <f t="shared" si="40"/>
        <v>LBC</v>
      </c>
    </row>
    <row r="22" spans="1:74" x14ac:dyDescent="0.35">
      <c r="A22" s="6">
        <v>140</v>
      </c>
      <c r="B22" t="s">
        <v>89</v>
      </c>
      <c r="C22" t="s">
        <v>90</v>
      </c>
      <c r="D22" t="s">
        <v>85</v>
      </c>
      <c r="E22" s="29" t="s">
        <v>50</v>
      </c>
      <c r="F22" s="29" t="s">
        <v>45</v>
      </c>
      <c r="G22" s="30" t="s">
        <v>46</v>
      </c>
      <c r="H22" s="31" t="str">
        <f t="shared" si="1"/>
        <v>E</v>
      </c>
      <c r="I22" s="32" t="str">
        <f t="shared" si="2"/>
        <v>m</v>
      </c>
      <c r="J22" s="33" t="str">
        <f t="shared" si="3"/>
        <v>LBC</v>
      </c>
      <c r="K22" s="30">
        <v>4</v>
      </c>
      <c r="L22" s="6">
        <v>287</v>
      </c>
      <c r="M22" s="7">
        <v>3</v>
      </c>
      <c r="N22" s="6">
        <f t="shared" si="4"/>
        <v>1</v>
      </c>
      <c r="O22" s="6">
        <f t="shared" si="5"/>
        <v>1</v>
      </c>
      <c r="P22" s="6">
        <f t="shared" si="6"/>
        <v>3</v>
      </c>
      <c r="Q22" s="6">
        <f t="shared" si="7"/>
        <v>311</v>
      </c>
      <c r="R22" s="6">
        <f t="shared" ca="1" si="8"/>
        <v>28703.147000000001</v>
      </c>
      <c r="S22" s="6">
        <f t="shared" si="42"/>
        <v>0</v>
      </c>
      <c r="T22" s="6">
        <f t="shared" si="42"/>
        <v>0</v>
      </c>
      <c r="U22" s="6">
        <f t="shared" si="42"/>
        <v>0</v>
      </c>
      <c r="V22" s="6">
        <f t="shared" si="42"/>
        <v>0</v>
      </c>
      <c r="W22" s="6">
        <f t="shared" si="42"/>
        <v>0</v>
      </c>
      <c r="X22" s="6">
        <f t="shared" si="42"/>
        <v>0</v>
      </c>
      <c r="Y22" s="6">
        <f t="shared" si="42"/>
        <v>0</v>
      </c>
      <c r="Z22" s="6">
        <f t="shared" si="42"/>
        <v>0</v>
      </c>
      <c r="AA22" s="6">
        <f t="shared" si="42"/>
        <v>0</v>
      </c>
      <c r="AB22" s="6">
        <f t="shared" si="42"/>
        <v>0</v>
      </c>
      <c r="AC22" s="6">
        <f t="shared" si="43"/>
        <v>0</v>
      </c>
      <c r="AD22" s="6">
        <f t="shared" si="43"/>
        <v>0</v>
      </c>
      <c r="AE22" s="6">
        <f t="shared" ca="1" si="43"/>
        <v>28703.147000000001</v>
      </c>
      <c r="AF22" s="6">
        <f t="shared" si="43"/>
        <v>0</v>
      </c>
      <c r="AG22" s="6">
        <f t="shared" si="43"/>
        <v>0</v>
      </c>
      <c r="AH22" s="6">
        <f t="shared" si="43"/>
        <v>0</v>
      </c>
      <c r="AI22" s="6">
        <f t="shared" si="43"/>
        <v>0</v>
      </c>
      <c r="AJ22" s="6">
        <f t="shared" si="43"/>
        <v>0</v>
      </c>
      <c r="AK22" s="6">
        <f t="shared" si="43"/>
        <v>0</v>
      </c>
      <c r="AL22" s="6">
        <f t="shared" si="43"/>
        <v>0</v>
      </c>
      <c r="AM22" s="6">
        <f t="shared" si="43"/>
        <v>0</v>
      </c>
      <c r="AN22" s="6">
        <f t="shared" si="43"/>
        <v>0</v>
      </c>
      <c r="AO22" s="6">
        <f t="shared" si="43"/>
        <v>0</v>
      </c>
      <c r="AP22" s="6">
        <f t="shared" si="41"/>
        <v>0</v>
      </c>
      <c r="AQ22" s="6" t="str">
        <f t="shared" si="11"/>
        <v/>
      </c>
      <c r="AR22" s="6" t="str">
        <f t="shared" si="12"/>
        <v/>
      </c>
      <c r="AS22" s="6" t="str">
        <f t="shared" si="13"/>
        <v/>
      </c>
      <c r="AT22" s="6" t="str">
        <f t="shared" si="14"/>
        <v/>
      </c>
      <c r="AU22" s="6" t="str">
        <f t="shared" si="15"/>
        <v/>
      </c>
      <c r="AV22" s="6" t="str">
        <f t="shared" si="16"/>
        <v/>
      </c>
      <c r="AW22" s="6" t="str">
        <f t="shared" si="17"/>
        <v/>
      </c>
      <c r="AX22" s="6" t="str">
        <f t="shared" si="18"/>
        <v/>
      </c>
      <c r="AY22" s="6" t="str">
        <f t="shared" si="19"/>
        <v/>
      </c>
      <c r="AZ22" s="6" t="str">
        <f t="shared" si="20"/>
        <v/>
      </c>
      <c r="BA22" s="6" t="str">
        <f t="shared" si="21"/>
        <v/>
      </c>
      <c r="BB22" s="6" t="str">
        <f t="shared" si="22"/>
        <v/>
      </c>
      <c r="BC22" s="6">
        <f t="shared" ca="1" si="23"/>
        <v>14</v>
      </c>
      <c r="BD22" s="6" t="str">
        <f t="shared" si="24"/>
        <v/>
      </c>
      <c r="BE22" s="6" t="str">
        <f t="shared" si="25"/>
        <v/>
      </c>
      <c r="BF22" s="6" t="str">
        <f t="shared" si="26"/>
        <v/>
      </c>
      <c r="BG22" s="6" t="str">
        <f t="shared" si="27"/>
        <v/>
      </c>
      <c r="BH22" s="6" t="str">
        <f t="shared" si="28"/>
        <v/>
      </c>
      <c r="BI22" s="6" t="str">
        <f t="shared" si="29"/>
        <v/>
      </c>
      <c r="BJ22" s="6" t="str">
        <f t="shared" si="30"/>
        <v/>
      </c>
      <c r="BK22" s="6" t="str">
        <f t="shared" si="31"/>
        <v/>
      </c>
      <c r="BL22" s="6" t="str">
        <f t="shared" si="32"/>
        <v/>
      </c>
      <c r="BM22" s="6" t="str">
        <f t="shared" si="33"/>
        <v/>
      </c>
      <c r="BN22" s="6" t="str">
        <f t="shared" si="34"/>
        <v/>
      </c>
      <c r="BQ22" s="6" t="str">
        <f t="shared" si="35"/>
        <v>LBC H</v>
      </c>
      <c r="BR22" s="6">
        <f t="shared" si="36"/>
        <v>4</v>
      </c>
      <c r="BS22" s="6" t="str">
        <f t="shared" si="37"/>
        <v>H</v>
      </c>
      <c r="BT22" s="6" t="str">
        <f t="shared" si="38"/>
        <v>E</v>
      </c>
      <c r="BU22" s="6" t="str">
        <f t="shared" si="39"/>
        <v>m</v>
      </c>
      <c r="BV22" s="6" t="str">
        <f t="shared" si="40"/>
        <v>LBC</v>
      </c>
    </row>
    <row r="23" spans="1:74" x14ac:dyDescent="0.35">
      <c r="A23" s="6">
        <v>119</v>
      </c>
      <c r="B23" t="s">
        <v>47</v>
      </c>
      <c r="C23" t="s">
        <v>91</v>
      </c>
      <c r="D23" t="s">
        <v>92</v>
      </c>
      <c r="E23" s="29" t="s">
        <v>62</v>
      </c>
      <c r="F23" s="29" t="s">
        <v>45</v>
      </c>
      <c r="G23" s="30" t="s">
        <v>46</v>
      </c>
      <c r="H23" s="31" t="str">
        <f t="shared" si="1"/>
        <v>E</v>
      </c>
      <c r="I23" s="32" t="str">
        <f t="shared" si="2"/>
        <v>m</v>
      </c>
      <c r="J23" s="33" t="str">
        <f t="shared" si="3"/>
        <v>TBR</v>
      </c>
      <c r="K23" s="30">
        <v>5</v>
      </c>
      <c r="L23" s="6">
        <v>558</v>
      </c>
      <c r="M23" s="7">
        <v>12</v>
      </c>
      <c r="N23" s="6">
        <f t="shared" si="4"/>
        <v>1</v>
      </c>
      <c r="O23" s="6">
        <f t="shared" si="5"/>
        <v>1</v>
      </c>
      <c r="P23" s="6">
        <f t="shared" si="6"/>
        <v>4</v>
      </c>
      <c r="Q23" s="6">
        <f t="shared" si="7"/>
        <v>411</v>
      </c>
      <c r="R23" s="6">
        <f t="shared" ca="1" si="8"/>
        <v>55812.311999999998</v>
      </c>
      <c r="S23" s="6">
        <f t="shared" si="42"/>
        <v>0</v>
      </c>
      <c r="T23" s="6">
        <f t="shared" si="42"/>
        <v>0</v>
      </c>
      <c r="U23" s="6">
        <f t="shared" si="42"/>
        <v>0</v>
      </c>
      <c r="V23" s="6">
        <f t="shared" si="42"/>
        <v>0</v>
      </c>
      <c r="W23" s="6">
        <f t="shared" si="42"/>
        <v>0</v>
      </c>
      <c r="X23" s="6">
        <f t="shared" si="42"/>
        <v>0</v>
      </c>
      <c r="Y23" s="6">
        <f t="shared" si="42"/>
        <v>0</v>
      </c>
      <c r="Z23" s="6">
        <f t="shared" si="42"/>
        <v>0</v>
      </c>
      <c r="AA23" s="6">
        <f t="shared" si="42"/>
        <v>0</v>
      </c>
      <c r="AB23" s="6">
        <f t="shared" si="42"/>
        <v>0</v>
      </c>
      <c r="AC23" s="6">
        <f t="shared" si="43"/>
        <v>0</v>
      </c>
      <c r="AD23" s="6">
        <f t="shared" si="43"/>
        <v>0</v>
      </c>
      <c r="AE23" s="6">
        <f t="shared" si="43"/>
        <v>0</v>
      </c>
      <c r="AF23" s="6">
        <f t="shared" si="43"/>
        <v>0</v>
      </c>
      <c r="AG23" s="6">
        <f t="shared" si="43"/>
        <v>0</v>
      </c>
      <c r="AH23" s="6">
        <f t="shared" si="43"/>
        <v>0</v>
      </c>
      <c r="AI23" s="6">
        <f t="shared" si="43"/>
        <v>0</v>
      </c>
      <c r="AJ23" s="6">
        <f t="shared" si="43"/>
        <v>0</v>
      </c>
      <c r="AK23" s="6">
        <f t="shared" ca="1" si="43"/>
        <v>55812.311999999998</v>
      </c>
      <c r="AL23" s="6">
        <f t="shared" si="43"/>
        <v>0</v>
      </c>
      <c r="AM23" s="6">
        <f t="shared" si="43"/>
        <v>0</v>
      </c>
      <c r="AN23" s="6">
        <f t="shared" si="43"/>
        <v>0</v>
      </c>
      <c r="AO23" s="6">
        <f t="shared" si="43"/>
        <v>0</v>
      </c>
      <c r="AP23" s="6">
        <f t="shared" si="41"/>
        <v>0</v>
      </c>
      <c r="AQ23" s="6" t="str">
        <f t="shared" si="11"/>
        <v/>
      </c>
      <c r="AR23" s="6" t="str">
        <f t="shared" si="12"/>
        <v/>
      </c>
      <c r="AS23" s="6" t="str">
        <f t="shared" si="13"/>
        <v/>
      </c>
      <c r="AT23" s="6" t="str">
        <f t="shared" si="14"/>
        <v/>
      </c>
      <c r="AU23" s="6" t="str">
        <f t="shared" si="15"/>
        <v/>
      </c>
      <c r="AV23" s="6" t="str">
        <f t="shared" si="16"/>
        <v/>
      </c>
      <c r="AW23" s="6" t="str">
        <f t="shared" si="17"/>
        <v/>
      </c>
      <c r="AX23" s="6" t="str">
        <f t="shared" si="18"/>
        <v/>
      </c>
      <c r="AY23" s="6" t="str">
        <f t="shared" si="19"/>
        <v/>
      </c>
      <c r="AZ23" s="6" t="str">
        <f t="shared" si="20"/>
        <v/>
      </c>
      <c r="BA23" s="6" t="str">
        <f t="shared" si="21"/>
        <v/>
      </c>
      <c r="BB23" s="6" t="str">
        <f t="shared" si="22"/>
        <v/>
      </c>
      <c r="BC23" s="6" t="str">
        <f t="shared" si="23"/>
        <v/>
      </c>
      <c r="BD23" s="6" t="str">
        <f t="shared" si="24"/>
        <v/>
      </c>
      <c r="BE23" s="6" t="str">
        <f t="shared" si="25"/>
        <v/>
      </c>
      <c r="BF23" s="6" t="str">
        <f t="shared" si="26"/>
        <v/>
      </c>
      <c r="BG23" s="6" t="str">
        <f t="shared" si="27"/>
        <v/>
      </c>
      <c r="BH23" s="6" t="str">
        <f t="shared" si="28"/>
        <v/>
      </c>
      <c r="BI23" s="6">
        <f t="shared" ca="1" si="29"/>
        <v>1</v>
      </c>
      <c r="BJ23" s="6" t="str">
        <f t="shared" si="30"/>
        <v/>
      </c>
      <c r="BK23" s="6" t="str">
        <f t="shared" si="31"/>
        <v/>
      </c>
      <c r="BL23" s="6" t="str">
        <f t="shared" si="32"/>
        <v/>
      </c>
      <c r="BM23" s="6" t="str">
        <f t="shared" si="33"/>
        <v/>
      </c>
      <c r="BN23" s="6" t="str">
        <f t="shared" si="34"/>
        <v/>
      </c>
      <c r="BQ23" s="6" t="str">
        <f t="shared" si="35"/>
        <v>TBR H</v>
      </c>
      <c r="BR23" s="6">
        <f t="shared" si="36"/>
        <v>4</v>
      </c>
      <c r="BS23" s="6" t="str">
        <f t="shared" si="37"/>
        <v>H</v>
      </c>
      <c r="BT23" s="6" t="str">
        <f t="shared" si="38"/>
        <v>E</v>
      </c>
      <c r="BU23" s="6" t="str">
        <f t="shared" si="39"/>
        <v>m</v>
      </c>
      <c r="BV23" s="6" t="str">
        <f t="shared" si="40"/>
        <v>TBR</v>
      </c>
    </row>
    <row r="24" spans="1:74" x14ac:dyDescent="0.35">
      <c r="A24" s="6">
        <v>69</v>
      </c>
      <c r="B24" t="s">
        <v>93</v>
      </c>
      <c r="C24" t="s">
        <v>94</v>
      </c>
      <c r="D24" t="s">
        <v>95</v>
      </c>
      <c r="E24" s="29" t="s">
        <v>62</v>
      </c>
      <c r="F24" s="29" t="s">
        <v>45</v>
      </c>
      <c r="G24" s="30" t="s">
        <v>46</v>
      </c>
      <c r="H24" s="31" t="str">
        <f t="shared" si="1"/>
        <v>E</v>
      </c>
      <c r="I24" s="32" t="str">
        <f t="shared" si="2"/>
        <v>m</v>
      </c>
      <c r="J24" s="33" t="str">
        <f t="shared" si="3"/>
        <v>TBR</v>
      </c>
      <c r="K24" s="30">
        <v>5</v>
      </c>
      <c r="L24" s="6">
        <v>432</v>
      </c>
      <c r="M24" s="7">
        <v>6</v>
      </c>
      <c r="N24" s="6">
        <f t="shared" si="4"/>
        <v>1</v>
      </c>
      <c r="O24" s="6">
        <f t="shared" si="5"/>
        <v>1</v>
      </c>
      <c r="P24" s="6">
        <f t="shared" si="6"/>
        <v>4</v>
      </c>
      <c r="Q24" s="6">
        <f t="shared" si="7"/>
        <v>411</v>
      </c>
      <c r="R24" s="6">
        <f t="shared" ca="1" si="8"/>
        <v>43206.298000000003</v>
      </c>
      <c r="S24" s="6">
        <f t="shared" si="42"/>
        <v>0</v>
      </c>
      <c r="T24" s="6">
        <f t="shared" si="42"/>
        <v>0</v>
      </c>
      <c r="U24" s="6">
        <f t="shared" si="42"/>
        <v>0</v>
      </c>
      <c r="V24" s="6">
        <f t="shared" si="42"/>
        <v>0</v>
      </c>
      <c r="W24" s="6">
        <f t="shared" si="42"/>
        <v>0</v>
      </c>
      <c r="X24" s="6">
        <f t="shared" si="42"/>
        <v>0</v>
      </c>
      <c r="Y24" s="6">
        <f t="shared" si="42"/>
        <v>0</v>
      </c>
      <c r="Z24" s="6">
        <f t="shared" si="42"/>
        <v>0</v>
      </c>
      <c r="AA24" s="6">
        <f t="shared" si="42"/>
        <v>0</v>
      </c>
      <c r="AB24" s="6">
        <f t="shared" si="42"/>
        <v>0</v>
      </c>
      <c r="AC24" s="6">
        <f t="shared" si="43"/>
        <v>0</v>
      </c>
      <c r="AD24" s="6">
        <f t="shared" si="43"/>
        <v>0</v>
      </c>
      <c r="AE24" s="6">
        <f t="shared" si="43"/>
        <v>0</v>
      </c>
      <c r="AF24" s="6">
        <f t="shared" si="43"/>
        <v>0</v>
      </c>
      <c r="AG24" s="6">
        <f t="shared" si="43"/>
        <v>0</v>
      </c>
      <c r="AH24" s="6">
        <f t="shared" si="43"/>
        <v>0</v>
      </c>
      <c r="AI24" s="6">
        <f t="shared" si="43"/>
        <v>0</v>
      </c>
      <c r="AJ24" s="6">
        <f t="shared" si="43"/>
        <v>0</v>
      </c>
      <c r="AK24" s="6">
        <f t="shared" ca="1" si="43"/>
        <v>43206.298000000003</v>
      </c>
      <c r="AL24" s="6">
        <f t="shared" si="43"/>
        <v>0</v>
      </c>
      <c r="AM24" s="6">
        <f t="shared" si="43"/>
        <v>0</v>
      </c>
      <c r="AN24" s="6">
        <f t="shared" si="43"/>
        <v>0</v>
      </c>
      <c r="AO24" s="6">
        <f t="shared" si="43"/>
        <v>0</v>
      </c>
      <c r="AP24" s="6">
        <f t="shared" si="41"/>
        <v>0</v>
      </c>
      <c r="AQ24" s="6" t="str">
        <f t="shared" si="11"/>
        <v/>
      </c>
      <c r="AR24" s="6" t="str">
        <f t="shared" si="12"/>
        <v/>
      </c>
      <c r="AS24" s="6" t="str">
        <f t="shared" si="13"/>
        <v/>
      </c>
      <c r="AT24" s="6" t="str">
        <f t="shared" si="14"/>
        <v/>
      </c>
      <c r="AU24" s="6" t="str">
        <f t="shared" si="15"/>
        <v/>
      </c>
      <c r="AV24" s="6" t="str">
        <f t="shared" si="16"/>
        <v/>
      </c>
      <c r="AW24" s="6" t="str">
        <f t="shared" si="17"/>
        <v/>
      </c>
      <c r="AX24" s="6" t="str">
        <f t="shared" si="18"/>
        <v/>
      </c>
      <c r="AY24" s="6" t="str">
        <f t="shared" si="19"/>
        <v/>
      </c>
      <c r="AZ24" s="6" t="str">
        <f t="shared" si="20"/>
        <v/>
      </c>
      <c r="BA24" s="6" t="str">
        <f t="shared" si="21"/>
        <v/>
      </c>
      <c r="BB24" s="6" t="str">
        <f t="shared" si="22"/>
        <v/>
      </c>
      <c r="BC24" s="6" t="str">
        <f t="shared" si="23"/>
        <v/>
      </c>
      <c r="BD24" s="6" t="str">
        <f t="shared" si="24"/>
        <v/>
      </c>
      <c r="BE24" s="6" t="str">
        <f t="shared" si="25"/>
        <v/>
      </c>
      <c r="BF24" s="6" t="str">
        <f t="shared" si="26"/>
        <v/>
      </c>
      <c r="BG24" s="6" t="str">
        <f t="shared" si="27"/>
        <v/>
      </c>
      <c r="BH24" s="6" t="str">
        <f t="shared" si="28"/>
        <v/>
      </c>
      <c r="BI24" s="6">
        <f t="shared" ca="1" si="29"/>
        <v>22</v>
      </c>
      <c r="BJ24" s="6" t="str">
        <f t="shared" si="30"/>
        <v/>
      </c>
      <c r="BK24" s="6" t="str">
        <f t="shared" si="31"/>
        <v/>
      </c>
      <c r="BL24" s="6" t="str">
        <f t="shared" si="32"/>
        <v/>
      </c>
      <c r="BM24" s="6" t="str">
        <f t="shared" si="33"/>
        <v/>
      </c>
      <c r="BN24" s="6" t="str">
        <f t="shared" si="34"/>
        <v/>
      </c>
      <c r="BQ24" s="6" t="str">
        <f t="shared" si="35"/>
        <v>TBR H</v>
      </c>
      <c r="BR24" s="6">
        <f t="shared" si="36"/>
        <v>4</v>
      </c>
      <c r="BS24" s="6" t="str">
        <f t="shared" si="37"/>
        <v>H</v>
      </c>
      <c r="BT24" s="6" t="str">
        <f t="shared" si="38"/>
        <v>E</v>
      </c>
      <c r="BU24" s="6" t="str">
        <f t="shared" si="39"/>
        <v>m</v>
      </c>
      <c r="BV24" s="6" t="str">
        <f t="shared" si="40"/>
        <v>TBR</v>
      </c>
    </row>
    <row r="25" spans="1:74" x14ac:dyDescent="0.35">
      <c r="A25" s="6">
        <v>68</v>
      </c>
      <c r="B25" t="s">
        <v>83</v>
      </c>
      <c r="C25" t="s">
        <v>96</v>
      </c>
      <c r="D25" t="s">
        <v>95</v>
      </c>
      <c r="E25" s="29" t="s">
        <v>62</v>
      </c>
      <c r="F25" s="29" t="s">
        <v>45</v>
      </c>
      <c r="G25" s="30" t="s">
        <v>46</v>
      </c>
      <c r="H25" s="31" t="str">
        <f t="shared" si="1"/>
        <v>E</v>
      </c>
      <c r="I25" s="32" t="str">
        <f t="shared" si="2"/>
        <v>m</v>
      </c>
      <c r="J25" s="33" t="str">
        <f t="shared" si="3"/>
        <v>TBR</v>
      </c>
      <c r="K25" s="30">
        <v>5</v>
      </c>
      <c r="L25" s="6">
        <v>430</v>
      </c>
      <c r="M25" s="7">
        <v>6</v>
      </c>
      <c r="N25" s="6">
        <f t="shared" si="4"/>
        <v>1</v>
      </c>
      <c r="O25" s="6">
        <f t="shared" si="5"/>
        <v>1</v>
      </c>
      <c r="P25" s="6">
        <f t="shared" si="6"/>
        <v>4</v>
      </c>
      <c r="Q25" s="6">
        <f t="shared" si="7"/>
        <v>411</v>
      </c>
      <c r="R25" s="6">
        <f t="shared" ca="1" si="8"/>
        <v>43006.264000000003</v>
      </c>
      <c r="S25" s="6">
        <f t="shared" si="42"/>
        <v>0</v>
      </c>
      <c r="T25" s="6">
        <f t="shared" si="42"/>
        <v>0</v>
      </c>
      <c r="U25" s="6">
        <f t="shared" si="42"/>
        <v>0</v>
      </c>
      <c r="V25" s="6">
        <f t="shared" si="42"/>
        <v>0</v>
      </c>
      <c r="W25" s="6">
        <f t="shared" si="42"/>
        <v>0</v>
      </c>
      <c r="X25" s="6">
        <f t="shared" si="42"/>
        <v>0</v>
      </c>
      <c r="Y25" s="6">
        <f t="shared" si="42"/>
        <v>0</v>
      </c>
      <c r="Z25" s="6">
        <f t="shared" si="42"/>
        <v>0</v>
      </c>
      <c r="AA25" s="6">
        <f t="shared" si="42"/>
        <v>0</v>
      </c>
      <c r="AB25" s="6">
        <f t="shared" si="42"/>
        <v>0</v>
      </c>
      <c r="AC25" s="6">
        <f t="shared" si="43"/>
        <v>0</v>
      </c>
      <c r="AD25" s="6">
        <f t="shared" si="43"/>
        <v>0</v>
      </c>
      <c r="AE25" s="6">
        <f t="shared" si="43"/>
        <v>0</v>
      </c>
      <c r="AF25" s="6">
        <f t="shared" si="43"/>
        <v>0</v>
      </c>
      <c r="AG25" s="6">
        <f t="shared" si="43"/>
        <v>0</v>
      </c>
      <c r="AH25" s="6">
        <f t="shared" si="43"/>
        <v>0</v>
      </c>
      <c r="AI25" s="6">
        <f t="shared" si="43"/>
        <v>0</v>
      </c>
      <c r="AJ25" s="6">
        <f t="shared" si="43"/>
        <v>0</v>
      </c>
      <c r="AK25" s="6">
        <f t="shared" ca="1" si="43"/>
        <v>43006.264000000003</v>
      </c>
      <c r="AL25" s="6">
        <f t="shared" si="43"/>
        <v>0</v>
      </c>
      <c r="AM25" s="6">
        <f t="shared" si="43"/>
        <v>0</v>
      </c>
      <c r="AN25" s="6">
        <f t="shared" si="43"/>
        <v>0</v>
      </c>
      <c r="AO25" s="6">
        <f t="shared" si="43"/>
        <v>0</v>
      </c>
      <c r="AP25" s="6">
        <f t="shared" si="41"/>
        <v>0</v>
      </c>
      <c r="AQ25" s="6" t="str">
        <f t="shared" si="11"/>
        <v/>
      </c>
      <c r="AR25" s="6" t="str">
        <f t="shared" si="12"/>
        <v/>
      </c>
      <c r="AS25" s="6" t="str">
        <f t="shared" si="13"/>
        <v/>
      </c>
      <c r="AT25" s="6" t="str">
        <f t="shared" si="14"/>
        <v/>
      </c>
      <c r="AU25" s="6" t="str">
        <f t="shared" si="15"/>
        <v/>
      </c>
      <c r="AV25" s="6" t="str">
        <f t="shared" si="16"/>
        <v/>
      </c>
      <c r="AW25" s="6" t="str">
        <f t="shared" si="17"/>
        <v/>
      </c>
      <c r="AX25" s="6" t="str">
        <f t="shared" si="18"/>
        <v/>
      </c>
      <c r="AY25" s="6" t="str">
        <f t="shared" si="19"/>
        <v/>
      </c>
      <c r="AZ25" s="6" t="str">
        <f t="shared" si="20"/>
        <v/>
      </c>
      <c r="BA25" s="6" t="str">
        <f t="shared" si="21"/>
        <v/>
      </c>
      <c r="BB25" s="6" t="str">
        <f t="shared" si="22"/>
        <v/>
      </c>
      <c r="BC25" s="6" t="str">
        <f t="shared" si="23"/>
        <v/>
      </c>
      <c r="BD25" s="6" t="str">
        <f t="shared" si="24"/>
        <v/>
      </c>
      <c r="BE25" s="6" t="str">
        <f t="shared" si="25"/>
        <v/>
      </c>
      <c r="BF25" s="6" t="str">
        <f t="shared" si="26"/>
        <v/>
      </c>
      <c r="BG25" s="6" t="str">
        <f t="shared" si="27"/>
        <v/>
      </c>
      <c r="BH25" s="6" t="str">
        <f t="shared" si="28"/>
        <v/>
      </c>
      <c r="BI25" s="6">
        <f t="shared" ca="1" si="29"/>
        <v>24</v>
      </c>
      <c r="BJ25" s="6" t="str">
        <f t="shared" si="30"/>
        <v/>
      </c>
      <c r="BK25" s="6" t="str">
        <f t="shared" si="31"/>
        <v/>
      </c>
      <c r="BL25" s="6" t="str">
        <f t="shared" si="32"/>
        <v/>
      </c>
      <c r="BM25" s="6" t="str">
        <f t="shared" si="33"/>
        <v/>
      </c>
      <c r="BN25" s="6" t="str">
        <f t="shared" si="34"/>
        <v/>
      </c>
      <c r="BQ25" s="6" t="str">
        <f t="shared" si="35"/>
        <v>TBR H</v>
      </c>
      <c r="BR25" s="6">
        <f t="shared" si="36"/>
        <v>4</v>
      </c>
      <c r="BS25" s="6" t="str">
        <f t="shared" si="37"/>
        <v>H</v>
      </c>
      <c r="BT25" s="6" t="str">
        <f t="shared" si="38"/>
        <v>E</v>
      </c>
      <c r="BU25" s="6" t="str">
        <f t="shared" si="39"/>
        <v>m</v>
      </c>
      <c r="BV25" s="6" t="str">
        <f t="shared" si="40"/>
        <v>TBR</v>
      </c>
    </row>
    <row r="26" spans="1:74" x14ac:dyDescent="0.35">
      <c r="A26" s="6">
        <v>35</v>
      </c>
      <c r="B26" t="s">
        <v>97</v>
      </c>
      <c r="C26" t="s">
        <v>98</v>
      </c>
      <c r="D26" t="s">
        <v>99</v>
      </c>
      <c r="E26" s="29" t="s">
        <v>62</v>
      </c>
      <c r="F26" s="29" t="s">
        <v>45</v>
      </c>
      <c r="G26" s="30" t="s">
        <v>46</v>
      </c>
      <c r="H26" s="31" t="str">
        <f t="shared" si="1"/>
        <v>E</v>
      </c>
      <c r="I26" s="32" t="str">
        <f t="shared" si="2"/>
        <v>m</v>
      </c>
      <c r="J26" s="33" t="str">
        <f t="shared" si="3"/>
        <v>TBR</v>
      </c>
      <c r="K26" s="30">
        <v>5</v>
      </c>
      <c r="L26" s="6">
        <v>470</v>
      </c>
      <c r="M26" s="7">
        <v>11</v>
      </c>
      <c r="N26" s="6">
        <f t="shared" si="4"/>
        <v>1</v>
      </c>
      <c r="O26" s="6">
        <f t="shared" si="5"/>
        <v>1</v>
      </c>
      <c r="P26" s="6">
        <f t="shared" si="6"/>
        <v>4</v>
      </c>
      <c r="Q26" s="6">
        <f t="shared" si="7"/>
        <v>411</v>
      </c>
      <c r="R26" s="6">
        <f t="shared" ca="1" si="8"/>
        <v>47011.385999999999</v>
      </c>
      <c r="S26" s="6">
        <f t="shared" ref="S26:AB35" si="44">IF($Q26=S$4,$R26,0)</f>
        <v>0</v>
      </c>
      <c r="T26" s="6">
        <f t="shared" si="44"/>
        <v>0</v>
      </c>
      <c r="U26" s="6">
        <f t="shared" si="44"/>
        <v>0</v>
      </c>
      <c r="V26" s="6">
        <f t="shared" si="44"/>
        <v>0</v>
      </c>
      <c r="W26" s="6">
        <f t="shared" si="44"/>
        <v>0</v>
      </c>
      <c r="X26" s="6">
        <f t="shared" si="44"/>
        <v>0</v>
      </c>
      <c r="Y26" s="6">
        <f t="shared" si="44"/>
        <v>0</v>
      </c>
      <c r="Z26" s="6">
        <f t="shared" si="44"/>
        <v>0</v>
      </c>
      <c r="AA26" s="6">
        <f t="shared" si="44"/>
        <v>0</v>
      </c>
      <c r="AB26" s="6">
        <f t="shared" si="44"/>
        <v>0</v>
      </c>
      <c r="AC26" s="6">
        <f t="shared" ref="AC26:AO35" si="45">IF($Q26=AC$4,$R26,0)</f>
        <v>0</v>
      </c>
      <c r="AD26" s="6">
        <f t="shared" si="45"/>
        <v>0</v>
      </c>
      <c r="AE26" s="6">
        <f t="shared" si="45"/>
        <v>0</v>
      </c>
      <c r="AF26" s="6">
        <f t="shared" si="45"/>
        <v>0</v>
      </c>
      <c r="AG26" s="6">
        <f t="shared" si="45"/>
        <v>0</v>
      </c>
      <c r="AH26" s="6">
        <f t="shared" si="45"/>
        <v>0</v>
      </c>
      <c r="AI26" s="6">
        <f t="shared" si="45"/>
        <v>0</v>
      </c>
      <c r="AJ26" s="6">
        <f t="shared" si="45"/>
        <v>0</v>
      </c>
      <c r="AK26" s="6">
        <f t="shared" ca="1" si="45"/>
        <v>47011.385999999999</v>
      </c>
      <c r="AL26" s="6">
        <f t="shared" si="45"/>
        <v>0</v>
      </c>
      <c r="AM26" s="6">
        <f t="shared" si="45"/>
        <v>0</v>
      </c>
      <c r="AN26" s="6">
        <f t="shared" si="45"/>
        <v>0</v>
      </c>
      <c r="AO26" s="6">
        <f t="shared" si="45"/>
        <v>0</v>
      </c>
      <c r="AP26" s="6">
        <f t="shared" si="41"/>
        <v>0</v>
      </c>
      <c r="AQ26" s="6" t="str">
        <f t="shared" si="11"/>
        <v/>
      </c>
      <c r="AR26" s="6" t="str">
        <f t="shared" si="12"/>
        <v/>
      </c>
      <c r="AS26" s="6" t="str">
        <f t="shared" si="13"/>
        <v/>
      </c>
      <c r="AT26" s="6" t="str">
        <f t="shared" si="14"/>
        <v/>
      </c>
      <c r="AU26" s="6" t="str">
        <f t="shared" si="15"/>
        <v/>
      </c>
      <c r="AV26" s="6" t="str">
        <f t="shared" si="16"/>
        <v/>
      </c>
      <c r="AW26" s="6" t="str">
        <f t="shared" si="17"/>
        <v/>
      </c>
      <c r="AX26" s="6" t="str">
        <f t="shared" si="18"/>
        <v/>
      </c>
      <c r="AY26" s="6" t="str">
        <f t="shared" si="19"/>
        <v/>
      </c>
      <c r="AZ26" s="6" t="str">
        <f t="shared" si="20"/>
        <v/>
      </c>
      <c r="BA26" s="6" t="str">
        <f t="shared" si="21"/>
        <v/>
      </c>
      <c r="BB26" s="6" t="str">
        <f t="shared" si="22"/>
        <v/>
      </c>
      <c r="BC26" s="6" t="str">
        <f t="shared" si="23"/>
        <v/>
      </c>
      <c r="BD26" s="6" t="str">
        <f t="shared" si="24"/>
        <v/>
      </c>
      <c r="BE26" s="6" t="str">
        <f t="shared" si="25"/>
        <v/>
      </c>
      <c r="BF26" s="6" t="str">
        <f t="shared" si="26"/>
        <v/>
      </c>
      <c r="BG26" s="6" t="str">
        <f t="shared" si="27"/>
        <v/>
      </c>
      <c r="BH26" s="6" t="str">
        <f t="shared" si="28"/>
        <v/>
      </c>
      <c r="BI26" s="6">
        <f t="shared" ca="1" si="29"/>
        <v>12</v>
      </c>
      <c r="BJ26" s="6" t="str">
        <f t="shared" si="30"/>
        <v/>
      </c>
      <c r="BK26" s="6" t="str">
        <f t="shared" si="31"/>
        <v/>
      </c>
      <c r="BL26" s="6" t="str">
        <f t="shared" si="32"/>
        <v/>
      </c>
      <c r="BM26" s="6" t="str">
        <f t="shared" si="33"/>
        <v/>
      </c>
      <c r="BN26" s="6" t="str">
        <f t="shared" si="34"/>
        <v/>
      </c>
      <c r="BQ26" s="6" t="str">
        <f t="shared" si="35"/>
        <v>TBR H</v>
      </c>
      <c r="BR26" s="6">
        <f t="shared" si="36"/>
        <v>4</v>
      </c>
      <c r="BS26" s="6" t="str">
        <f t="shared" si="37"/>
        <v>H</v>
      </c>
      <c r="BT26" s="6" t="str">
        <f t="shared" si="38"/>
        <v>E</v>
      </c>
      <c r="BU26" s="6" t="str">
        <f t="shared" si="39"/>
        <v>m</v>
      </c>
      <c r="BV26" s="6" t="str">
        <f t="shared" si="40"/>
        <v>TBR</v>
      </c>
    </row>
    <row r="27" spans="1:74" x14ac:dyDescent="0.35">
      <c r="A27" s="6">
        <v>148</v>
      </c>
      <c r="B27" t="s">
        <v>100</v>
      </c>
      <c r="C27" t="s">
        <v>101</v>
      </c>
      <c r="D27" t="s">
        <v>43</v>
      </c>
      <c r="E27" s="29" t="s">
        <v>62</v>
      </c>
      <c r="F27" s="29" t="s">
        <v>45</v>
      </c>
      <c r="G27" s="30" t="s">
        <v>46</v>
      </c>
      <c r="H27" s="31" t="str">
        <f t="shared" si="1"/>
        <v>E</v>
      </c>
      <c r="I27" s="32" t="str">
        <f t="shared" si="2"/>
        <v>m</v>
      </c>
      <c r="J27" s="33" t="str">
        <f t="shared" si="3"/>
        <v>TBR</v>
      </c>
      <c r="K27" s="30">
        <v>5</v>
      </c>
      <c r="L27" s="6">
        <v>303</v>
      </c>
      <c r="M27" s="7">
        <v>0</v>
      </c>
      <c r="N27" s="6">
        <f t="shared" si="4"/>
        <v>1</v>
      </c>
      <c r="O27" s="6">
        <f t="shared" si="5"/>
        <v>1</v>
      </c>
      <c r="P27" s="6">
        <f t="shared" si="6"/>
        <v>4</v>
      </c>
      <c r="Q27" s="6">
        <f t="shared" si="7"/>
        <v>411</v>
      </c>
      <c r="R27" s="6">
        <f t="shared" ca="1" si="8"/>
        <v>30300.199000000001</v>
      </c>
      <c r="S27" s="6">
        <f t="shared" si="44"/>
        <v>0</v>
      </c>
      <c r="T27" s="6">
        <f t="shared" si="44"/>
        <v>0</v>
      </c>
      <c r="U27" s="6">
        <f t="shared" si="44"/>
        <v>0</v>
      </c>
      <c r="V27" s="6">
        <f t="shared" si="44"/>
        <v>0</v>
      </c>
      <c r="W27" s="6">
        <f t="shared" si="44"/>
        <v>0</v>
      </c>
      <c r="X27" s="6">
        <f t="shared" si="44"/>
        <v>0</v>
      </c>
      <c r="Y27" s="6">
        <f t="shared" si="44"/>
        <v>0</v>
      </c>
      <c r="Z27" s="6">
        <f t="shared" si="44"/>
        <v>0</v>
      </c>
      <c r="AA27" s="6">
        <f t="shared" si="44"/>
        <v>0</v>
      </c>
      <c r="AB27" s="6">
        <f t="shared" si="44"/>
        <v>0</v>
      </c>
      <c r="AC27" s="6">
        <f t="shared" si="45"/>
        <v>0</v>
      </c>
      <c r="AD27" s="6">
        <f t="shared" si="45"/>
        <v>0</v>
      </c>
      <c r="AE27" s="6">
        <f t="shared" si="45"/>
        <v>0</v>
      </c>
      <c r="AF27" s="6">
        <f t="shared" si="45"/>
        <v>0</v>
      </c>
      <c r="AG27" s="6">
        <f t="shared" si="45"/>
        <v>0</v>
      </c>
      <c r="AH27" s="6">
        <f t="shared" si="45"/>
        <v>0</v>
      </c>
      <c r="AI27" s="6">
        <f t="shared" si="45"/>
        <v>0</v>
      </c>
      <c r="AJ27" s="6">
        <f t="shared" si="45"/>
        <v>0</v>
      </c>
      <c r="AK27" s="6">
        <f t="shared" ca="1" si="45"/>
        <v>30300.199000000001</v>
      </c>
      <c r="AL27" s="6">
        <f t="shared" si="45"/>
        <v>0</v>
      </c>
      <c r="AM27" s="6">
        <f t="shared" si="45"/>
        <v>0</v>
      </c>
      <c r="AN27" s="6">
        <f t="shared" si="45"/>
        <v>0</v>
      </c>
      <c r="AO27" s="6">
        <f t="shared" si="45"/>
        <v>0</v>
      </c>
      <c r="AP27" s="6">
        <f t="shared" si="41"/>
        <v>0</v>
      </c>
      <c r="AQ27" s="6" t="str">
        <f t="shared" si="11"/>
        <v/>
      </c>
      <c r="AR27" s="6" t="str">
        <f t="shared" si="12"/>
        <v/>
      </c>
      <c r="AS27" s="6" t="str">
        <f t="shared" si="13"/>
        <v/>
      </c>
      <c r="AT27" s="6" t="str">
        <f t="shared" si="14"/>
        <v/>
      </c>
      <c r="AU27" s="6" t="str">
        <f t="shared" si="15"/>
        <v/>
      </c>
      <c r="AV27" s="6" t="str">
        <f t="shared" si="16"/>
        <v/>
      </c>
      <c r="AW27" s="6" t="str">
        <f t="shared" si="17"/>
        <v/>
      </c>
      <c r="AX27" s="6" t="str">
        <f t="shared" si="18"/>
        <v/>
      </c>
      <c r="AY27" s="6" t="str">
        <f t="shared" si="19"/>
        <v/>
      </c>
      <c r="AZ27" s="6" t="str">
        <f t="shared" si="20"/>
        <v/>
      </c>
      <c r="BA27" s="6" t="str">
        <f t="shared" si="21"/>
        <v/>
      </c>
      <c r="BB27" s="6" t="str">
        <f t="shared" si="22"/>
        <v/>
      </c>
      <c r="BC27" s="6" t="str">
        <f t="shared" si="23"/>
        <v/>
      </c>
      <c r="BD27" s="6" t="str">
        <f t="shared" si="24"/>
        <v/>
      </c>
      <c r="BE27" s="6" t="str">
        <f t="shared" si="25"/>
        <v/>
      </c>
      <c r="BF27" s="6" t="str">
        <f t="shared" si="26"/>
        <v/>
      </c>
      <c r="BG27" s="6" t="str">
        <f t="shared" si="27"/>
        <v/>
      </c>
      <c r="BH27" s="6" t="str">
        <f t="shared" si="28"/>
        <v/>
      </c>
      <c r="BI27" s="6">
        <f t="shared" ca="1" si="29"/>
        <v>37</v>
      </c>
      <c r="BJ27" s="6" t="str">
        <f t="shared" si="30"/>
        <v/>
      </c>
      <c r="BK27" s="6" t="str">
        <f t="shared" si="31"/>
        <v/>
      </c>
      <c r="BL27" s="6" t="str">
        <f t="shared" si="32"/>
        <v/>
      </c>
      <c r="BM27" s="6" t="str">
        <f t="shared" si="33"/>
        <v/>
      </c>
      <c r="BN27" s="6" t="str">
        <f t="shared" si="34"/>
        <v/>
      </c>
      <c r="BQ27" s="6" t="str">
        <f t="shared" si="35"/>
        <v>TBR H</v>
      </c>
      <c r="BR27" s="6">
        <f t="shared" si="36"/>
        <v>4</v>
      </c>
      <c r="BS27" s="6" t="str">
        <f t="shared" si="37"/>
        <v>H</v>
      </c>
      <c r="BT27" s="6" t="str">
        <f t="shared" si="38"/>
        <v>E</v>
      </c>
      <c r="BU27" s="6" t="str">
        <f t="shared" si="39"/>
        <v>m</v>
      </c>
      <c r="BV27" s="6" t="str">
        <f t="shared" si="40"/>
        <v>TBR</v>
      </c>
    </row>
    <row r="28" spans="1:74" x14ac:dyDescent="0.35">
      <c r="A28" s="6">
        <v>70</v>
      </c>
      <c r="B28" t="s">
        <v>102</v>
      </c>
      <c r="C28" t="s">
        <v>103</v>
      </c>
      <c r="D28" t="s">
        <v>95</v>
      </c>
      <c r="E28" s="29" t="s">
        <v>59</v>
      </c>
      <c r="F28" s="29" t="s">
        <v>45</v>
      </c>
      <c r="G28" s="30" t="s">
        <v>46</v>
      </c>
      <c r="H28" s="31" t="str">
        <f t="shared" si="1"/>
        <v>E</v>
      </c>
      <c r="I28" s="32" t="str">
        <f t="shared" si="2"/>
        <v>w</v>
      </c>
      <c r="J28" s="33" t="str">
        <f t="shared" si="3"/>
        <v>TBR</v>
      </c>
      <c r="K28" s="30">
        <v>5</v>
      </c>
      <c r="L28" s="6">
        <v>384</v>
      </c>
      <c r="M28" s="7">
        <v>6</v>
      </c>
      <c r="N28" s="6">
        <f t="shared" si="4"/>
        <v>1</v>
      </c>
      <c r="O28" s="6">
        <f t="shared" si="5"/>
        <v>2</v>
      </c>
      <c r="P28" s="6">
        <f t="shared" si="6"/>
        <v>4</v>
      </c>
      <c r="Q28" s="6">
        <f t="shared" si="7"/>
        <v>421</v>
      </c>
      <c r="R28" s="6">
        <f t="shared" ca="1" si="8"/>
        <v>38406.285000000003</v>
      </c>
      <c r="S28" s="6">
        <f t="shared" si="44"/>
        <v>0</v>
      </c>
      <c r="T28" s="6">
        <f t="shared" si="44"/>
        <v>0</v>
      </c>
      <c r="U28" s="6">
        <f t="shared" si="44"/>
        <v>0</v>
      </c>
      <c r="V28" s="6">
        <f t="shared" si="44"/>
        <v>0</v>
      </c>
      <c r="W28" s="6">
        <f t="shared" si="44"/>
        <v>0</v>
      </c>
      <c r="X28" s="6">
        <f t="shared" si="44"/>
        <v>0</v>
      </c>
      <c r="Y28" s="6">
        <f t="shared" si="44"/>
        <v>0</v>
      </c>
      <c r="Z28" s="6">
        <f t="shared" si="44"/>
        <v>0</v>
      </c>
      <c r="AA28" s="6">
        <f t="shared" si="44"/>
        <v>0</v>
      </c>
      <c r="AB28" s="6">
        <f t="shared" si="44"/>
        <v>0</v>
      </c>
      <c r="AC28" s="6">
        <f t="shared" si="45"/>
        <v>0</v>
      </c>
      <c r="AD28" s="6">
        <f t="shared" si="45"/>
        <v>0</v>
      </c>
      <c r="AE28" s="6">
        <f t="shared" si="45"/>
        <v>0</v>
      </c>
      <c r="AF28" s="6">
        <f t="shared" si="45"/>
        <v>0</v>
      </c>
      <c r="AG28" s="6">
        <f t="shared" si="45"/>
        <v>0</v>
      </c>
      <c r="AH28" s="6">
        <f t="shared" si="45"/>
        <v>0</v>
      </c>
      <c r="AI28" s="6">
        <f t="shared" si="45"/>
        <v>0</v>
      </c>
      <c r="AJ28" s="6">
        <f t="shared" si="45"/>
        <v>0</v>
      </c>
      <c r="AK28" s="6">
        <f t="shared" si="45"/>
        <v>0</v>
      </c>
      <c r="AL28" s="6">
        <f t="shared" ca="1" si="45"/>
        <v>38406.285000000003</v>
      </c>
      <c r="AM28" s="6">
        <f t="shared" si="45"/>
        <v>0</v>
      </c>
      <c r="AN28" s="6">
        <f t="shared" si="45"/>
        <v>0</v>
      </c>
      <c r="AO28" s="6">
        <f t="shared" si="45"/>
        <v>0</v>
      </c>
      <c r="AP28" s="6">
        <f t="shared" si="41"/>
        <v>0</v>
      </c>
      <c r="AQ28" s="6" t="str">
        <f t="shared" si="11"/>
        <v/>
      </c>
      <c r="AR28" s="6" t="str">
        <f t="shared" si="12"/>
        <v/>
      </c>
      <c r="AS28" s="6" t="str">
        <f t="shared" si="13"/>
        <v/>
      </c>
      <c r="AT28" s="6" t="str">
        <f t="shared" si="14"/>
        <v/>
      </c>
      <c r="AU28" s="6" t="str">
        <f t="shared" si="15"/>
        <v/>
      </c>
      <c r="AV28" s="6" t="str">
        <f t="shared" si="16"/>
        <v/>
      </c>
      <c r="AW28" s="6" t="str">
        <f t="shared" si="17"/>
        <v/>
      </c>
      <c r="AX28" s="6" t="str">
        <f t="shared" si="18"/>
        <v/>
      </c>
      <c r="AY28" s="6" t="str">
        <f t="shared" si="19"/>
        <v/>
      </c>
      <c r="AZ28" s="6" t="str">
        <f t="shared" si="20"/>
        <v/>
      </c>
      <c r="BA28" s="6" t="str">
        <f t="shared" si="21"/>
        <v/>
      </c>
      <c r="BB28" s="6" t="str">
        <f t="shared" si="22"/>
        <v/>
      </c>
      <c r="BC28" s="6" t="str">
        <f t="shared" si="23"/>
        <v/>
      </c>
      <c r="BD28" s="6" t="str">
        <f t="shared" si="24"/>
        <v/>
      </c>
      <c r="BE28" s="6" t="str">
        <f t="shared" si="25"/>
        <v/>
      </c>
      <c r="BF28" s="6" t="str">
        <f t="shared" si="26"/>
        <v/>
      </c>
      <c r="BG28" s="6" t="str">
        <f t="shared" si="27"/>
        <v/>
      </c>
      <c r="BH28" s="6" t="str">
        <f t="shared" si="28"/>
        <v/>
      </c>
      <c r="BI28" s="6" t="str">
        <f t="shared" si="29"/>
        <v/>
      </c>
      <c r="BJ28" s="6">
        <f t="shared" ca="1" si="30"/>
        <v>6</v>
      </c>
      <c r="BK28" s="6" t="str">
        <f t="shared" si="31"/>
        <v/>
      </c>
      <c r="BL28" s="6" t="str">
        <f t="shared" si="32"/>
        <v/>
      </c>
      <c r="BM28" s="6" t="str">
        <f t="shared" si="33"/>
        <v/>
      </c>
      <c r="BN28" s="6" t="str">
        <f t="shared" si="34"/>
        <v/>
      </c>
      <c r="BQ28" s="6" t="str">
        <f t="shared" si="35"/>
        <v>TBR D</v>
      </c>
      <c r="BR28" s="6">
        <f t="shared" si="36"/>
        <v>4</v>
      </c>
      <c r="BS28" s="6" t="str">
        <f t="shared" si="37"/>
        <v>D</v>
      </c>
      <c r="BT28" s="6" t="str">
        <f t="shared" si="38"/>
        <v>E</v>
      </c>
      <c r="BU28" s="6" t="str">
        <f t="shared" si="39"/>
        <v>w</v>
      </c>
      <c r="BV28" s="6" t="str">
        <f t="shared" si="40"/>
        <v>TBR</v>
      </c>
    </row>
    <row r="29" spans="1:74" x14ac:dyDescent="0.35">
      <c r="A29" s="6">
        <v>57</v>
      </c>
      <c r="B29" t="s">
        <v>104</v>
      </c>
      <c r="C29" t="s">
        <v>105</v>
      </c>
      <c r="D29" t="s">
        <v>106</v>
      </c>
      <c r="E29" s="29" t="s">
        <v>62</v>
      </c>
      <c r="F29" s="29" t="s">
        <v>45</v>
      </c>
      <c r="G29" s="30" t="s">
        <v>46</v>
      </c>
      <c r="H29" s="31" t="str">
        <f t="shared" si="1"/>
        <v>E</v>
      </c>
      <c r="I29" s="32" t="str">
        <f t="shared" si="2"/>
        <v>m</v>
      </c>
      <c r="J29" s="33" t="str">
        <f t="shared" si="3"/>
        <v>TBR</v>
      </c>
      <c r="K29" s="30">
        <v>6</v>
      </c>
      <c r="L29" s="6">
        <v>348</v>
      </c>
      <c r="M29" s="7">
        <v>4</v>
      </c>
      <c r="N29" s="6">
        <f t="shared" si="4"/>
        <v>1</v>
      </c>
      <c r="O29" s="6">
        <f t="shared" si="5"/>
        <v>1</v>
      </c>
      <c r="P29" s="6">
        <f t="shared" si="6"/>
        <v>4</v>
      </c>
      <c r="Q29" s="6">
        <f t="shared" si="7"/>
        <v>411</v>
      </c>
      <c r="R29" s="6">
        <f t="shared" ca="1" si="8"/>
        <v>34804.351999999999</v>
      </c>
      <c r="S29" s="6">
        <f t="shared" si="44"/>
        <v>0</v>
      </c>
      <c r="T29" s="6">
        <f t="shared" si="44"/>
        <v>0</v>
      </c>
      <c r="U29" s="6">
        <f t="shared" si="44"/>
        <v>0</v>
      </c>
      <c r="V29" s="6">
        <f t="shared" si="44"/>
        <v>0</v>
      </c>
      <c r="W29" s="6">
        <f t="shared" si="44"/>
        <v>0</v>
      </c>
      <c r="X29" s="6">
        <f t="shared" si="44"/>
        <v>0</v>
      </c>
      <c r="Y29" s="6">
        <f t="shared" si="44"/>
        <v>0</v>
      </c>
      <c r="Z29" s="6">
        <f t="shared" si="44"/>
        <v>0</v>
      </c>
      <c r="AA29" s="6">
        <f t="shared" si="44"/>
        <v>0</v>
      </c>
      <c r="AB29" s="6">
        <f t="shared" si="44"/>
        <v>0</v>
      </c>
      <c r="AC29" s="6">
        <f t="shared" si="45"/>
        <v>0</v>
      </c>
      <c r="AD29" s="6">
        <f t="shared" si="45"/>
        <v>0</v>
      </c>
      <c r="AE29" s="6">
        <f t="shared" si="45"/>
        <v>0</v>
      </c>
      <c r="AF29" s="6">
        <f t="shared" si="45"/>
        <v>0</v>
      </c>
      <c r="AG29" s="6">
        <f t="shared" si="45"/>
        <v>0</v>
      </c>
      <c r="AH29" s="6">
        <f t="shared" si="45"/>
        <v>0</v>
      </c>
      <c r="AI29" s="6">
        <f t="shared" si="45"/>
        <v>0</v>
      </c>
      <c r="AJ29" s="6">
        <f t="shared" si="45"/>
        <v>0</v>
      </c>
      <c r="AK29" s="6">
        <f t="shared" ca="1" si="45"/>
        <v>34804.351999999999</v>
      </c>
      <c r="AL29" s="6">
        <f t="shared" si="45"/>
        <v>0</v>
      </c>
      <c r="AM29" s="6">
        <f t="shared" si="45"/>
        <v>0</v>
      </c>
      <c r="AN29" s="6">
        <f t="shared" si="45"/>
        <v>0</v>
      </c>
      <c r="AO29" s="6">
        <f t="shared" si="45"/>
        <v>0</v>
      </c>
      <c r="AP29" s="6">
        <f t="shared" si="41"/>
        <v>0</v>
      </c>
      <c r="AQ29" s="6" t="str">
        <f t="shared" si="11"/>
        <v/>
      </c>
      <c r="AR29" s="6" t="str">
        <f t="shared" si="12"/>
        <v/>
      </c>
      <c r="AS29" s="6" t="str">
        <f t="shared" si="13"/>
        <v/>
      </c>
      <c r="AT29" s="6" t="str">
        <f t="shared" si="14"/>
        <v/>
      </c>
      <c r="AU29" s="6" t="str">
        <f t="shared" si="15"/>
        <v/>
      </c>
      <c r="AV29" s="6" t="str">
        <f t="shared" si="16"/>
        <v/>
      </c>
      <c r="AW29" s="6" t="str">
        <f t="shared" si="17"/>
        <v/>
      </c>
      <c r="AX29" s="6" t="str">
        <f t="shared" si="18"/>
        <v/>
      </c>
      <c r="AY29" s="6" t="str">
        <f t="shared" si="19"/>
        <v/>
      </c>
      <c r="AZ29" s="6" t="str">
        <f t="shared" si="20"/>
        <v/>
      </c>
      <c r="BA29" s="6" t="str">
        <f t="shared" si="21"/>
        <v/>
      </c>
      <c r="BB29" s="6" t="str">
        <f t="shared" si="22"/>
        <v/>
      </c>
      <c r="BC29" s="6" t="str">
        <f t="shared" si="23"/>
        <v/>
      </c>
      <c r="BD29" s="6" t="str">
        <f t="shared" si="24"/>
        <v/>
      </c>
      <c r="BE29" s="6" t="str">
        <f t="shared" si="25"/>
        <v/>
      </c>
      <c r="BF29" s="6" t="str">
        <f t="shared" si="26"/>
        <v/>
      </c>
      <c r="BG29" s="6" t="str">
        <f t="shared" si="27"/>
        <v/>
      </c>
      <c r="BH29" s="6" t="str">
        <f t="shared" si="28"/>
        <v/>
      </c>
      <c r="BI29" s="6">
        <f t="shared" ca="1" si="29"/>
        <v>32</v>
      </c>
      <c r="BJ29" s="6" t="str">
        <f t="shared" si="30"/>
        <v/>
      </c>
      <c r="BK29" s="6" t="str">
        <f t="shared" si="31"/>
        <v/>
      </c>
      <c r="BL29" s="6" t="str">
        <f t="shared" si="32"/>
        <v/>
      </c>
      <c r="BM29" s="6" t="str">
        <f t="shared" si="33"/>
        <v/>
      </c>
      <c r="BN29" s="6" t="str">
        <f t="shared" si="34"/>
        <v/>
      </c>
      <c r="BQ29" s="6" t="str">
        <f t="shared" si="35"/>
        <v>TBR H</v>
      </c>
      <c r="BR29" s="6">
        <f t="shared" si="36"/>
        <v>4</v>
      </c>
      <c r="BS29" s="6" t="str">
        <f t="shared" si="37"/>
        <v>H</v>
      </c>
      <c r="BT29" s="6" t="str">
        <f t="shared" si="38"/>
        <v>E</v>
      </c>
      <c r="BU29" s="6" t="str">
        <f t="shared" si="39"/>
        <v>m</v>
      </c>
      <c r="BV29" s="6" t="str">
        <f t="shared" si="40"/>
        <v>TBR</v>
      </c>
    </row>
    <row r="30" spans="1:74" x14ac:dyDescent="0.35">
      <c r="A30" s="6">
        <v>111</v>
      </c>
      <c r="B30" t="s">
        <v>107</v>
      </c>
      <c r="C30" t="s">
        <v>108</v>
      </c>
      <c r="D30" t="s">
        <v>109</v>
      </c>
      <c r="E30" s="29" t="s">
        <v>44</v>
      </c>
      <c r="F30" s="29" t="s">
        <v>45</v>
      </c>
      <c r="G30" s="30" t="s">
        <v>46</v>
      </c>
      <c r="H30" s="31" t="str">
        <f t="shared" si="1"/>
        <v>E</v>
      </c>
      <c r="I30" s="32" t="str">
        <f t="shared" si="2"/>
        <v>w</v>
      </c>
      <c r="J30" s="33" t="str">
        <f t="shared" si="3"/>
        <v>LBH</v>
      </c>
      <c r="K30" s="30">
        <v>6</v>
      </c>
      <c r="L30" s="6">
        <v>376</v>
      </c>
      <c r="M30" s="7">
        <v>3</v>
      </c>
      <c r="N30" s="6">
        <f t="shared" si="4"/>
        <v>1</v>
      </c>
      <c r="O30" s="6">
        <f t="shared" si="5"/>
        <v>2</v>
      </c>
      <c r="P30" s="6">
        <f t="shared" si="6"/>
        <v>2</v>
      </c>
      <c r="Q30" s="6">
        <f t="shared" si="7"/>
        <v>221</v>
      </c>
      <c r="R30" s="6">
        <f t="shared" ca="1" si="8"/>
        <v>37603.188000000002</v>
      </c>
      <c r="S30" s="6">
        <f t="shared" si="44"/>
        <v>0</v>
      </c>
      <c r="T30" s="6">
        <f t="shared" si="44"/>
        <v>0</v>
      </c>
      <c r="U30" s="6">
        <f t="shared" si="44"/>
        <v>0</v>
      </c>
      <c r="V30" s="6">
        <f t="shared" si="44"/>
        <v>0</v>
      </c>
      <c r="W30" s="6">
        <f t="shared" si="44"/>
        <v>0</v>
      </c>
      <c r="X30" s="6">
        <f t="shared" si="44"/>
        <v>0</v>
      </c>
      <c r="Y30" s="6">
        <f t="shared" si="44"/>
        <v>0</v>
      </c>
      <c r="Z30" s="6">
        <f t="shared" ca="1" si="44"/>
        <v>37603.188000000002</v>
      </c>
      <c r="AA30" s="6">
        <f t="shared" si="44"/>
        <v>0</v>
      </c>
      <c r="AB30" s="6">
        <f t="shared" si="44"/>
        <v>0</v>
      </c>
      <c r="AC30" s="6">
        <f t="shared" si="45"/>
        <v>0</v>
      </c>
      <c r="AD30" s="6">
        <f t="shared" si="45"/>
        <v>0</v>
      </c>
      <c r="AE30" s="6">
        <f t="shared" si="45"/>
        <v>0</v>
      </c>
      <c r="AF30" s="6">
        <f t="shared" si="45"/>
        <v>0</v>
      </c>
      <c r="AG30" s="6">
        <f t="shared" si="45"/>
        <v>0</v>
      </c>
      <c r="AH30" s="6">
        <f t="shared" si="45"/>
        <v>0</v>
      </c>
      <c r="AI30" s="6">
        <f t="shared" si="45"/>
        <v>0</v>
      </c>
      <c r="AJ30" s="6">
        <f t="shared" si="45"/>
        <v>0</v>
      </c>
      <c r="AK30" s="6">
        <f t="shared" si="45"/>
        <v>0</v>
      </c>
      <c r="AL30" s="6">
        <f t="shared" si="45"/>
        <v>0</v>
      </c>
      <c r="AM30" s="6">
        <f t="shared" si="45"/>
        <v>0</v>
      </c>
      <c r="AN30" s="6">
        <f t="shared" si="45"/>
        <v>0</v>
      </c>
      <c r="AO30" s="6">
        <f t="shared" si="45"/>
        <v>0</v>
      </c>
      <c r="AP30" s="6">
        <f t="shared" si="41"/>
        <v>0</v>
      </c>
      <c r="AQ30" s="6" t="str">
        <f t="shared" si="11"/>
        <v/>
      </c>
      <c r="AR30" s="6" t="str">
        <f t="shared" si="12"/>
        <v/>
      </c>
      <c r="AS30" s="6" t="str">
        <f t="shared" si="13"/>
        <v/>
      </c>
      <c r="AT30" s="6" t="str">
        <f t="shared" si="14"/>
        <v/>
      </c>
      <c r="AU30" s="6" t="str">
        <f t="shared" si="15"/>
        <v/>
      </c>
      <c r="AV30" s="6" t="str">
        <f t="shared" si="16"/>
        <v/>
      </c>
      <c r="AW30" s="6" t="str">
        <f t="shared" si="17"/>
        <v/>
      </c>
      <c r="AX30" s="6">
        <f t="shared" ca="1" si="18"/>
        <v>5</v>
      </c>
      <c r="AY30" s="6" t="str">
        <f t="shared" si="19"/>
        <v/>
      </c>
      <c r="AZ30" s="6" t="str">
        <f t="shared" si="20"/>
        <v/>
      </c>
      <c r="BA30" s="6" t="str">
        <f t="shared" si="21"/>
        <v/>
      </c>
      <c r="BB30" s="6" t="str">
        <f t="shared" si="22"/>
        <v/>
      </c>
      <c r="BC30" s="6" t="str">
        <f t="shared" si="23"/>
        <v/>
      </c>
      <c r="BD30" s="6" t="str">
        <f t="shared" si="24"/>
        <v/>
      </c>
      <c r="BE30" s="6" t="str">
        <f t="shared" si="25"/>
        <v/>
      </c>
      <c r="BF30" s="6" t="str">
        <f t="shared" si="26"/>
        <v/>
      </c>
      <c r="BG30" s="6" t="str">
        <f t="shared" si="27"/>
        <v/>
      </c>
      <c r="BH30" s="6" t="str">
        <f t="shared" si="28"/>
        <v/>
      </c>
      <c r="BI30" s="6" t="str">
        <f t="shared" si="29"/>
        <v/>
      </c>
      <c r="BJ30" s="6" t="str">
        <f t="shared" si="30"/>
        <v/>
      </c>
      <c r="BK30" s="6" t="str">
        <f t="shared" si="31"/>
        <v/>
      </c>
      <c r="BL30" s="6" t="str">
        <f t="shared" si="32"/>
        <v/>
      </c>
      <c r="BM30" s="6" t="str">
        <f t="shared" si="33"/>
        <v/>
      </c>
      <c r="BN30" s="6" t="str">
        <f t="shared" si="34"/>
        <v/>
      </c>
      <c r="BQ30" s="6" t="str">
        <f t="shared" si="35"/>
        <v>LBH D</v>
      </c>
      <c r="BR30" s="6">
        <f t="shared" si="36"/>
        <v>4</v>
      </c>
      <c r="BS30" s="6" t="str">
        <f t="shared" si="37"/>
        <v>D</v>
      </c>
      <c r="BT30" s="6" t="str">
        <f t="shared" si="38"/>
        <v>E</v>
      </c>
      <c r="BU30" s="6" t="str">
        <f t="shared" si="39"/>
        <v>w</v>
      </c>
      <c r="BV30" s="6" t="str">
        <f t="shared" si="40"/>
        <v>LBH</v>
      </c>
    </row>
    <row r="31" spans="1:74" x14ac:dyDescent="0.35">
      <c r="A31" s="6">
        <v>112</v>
      </c>
      <c r="B31" t="s">
        <v>110</v>
      </c>
      <c r="C31" t="s">
        <v>108</v>
      </c>
      <c r="D31" t="s">
        <v>109</v>
      </c>
      <c r="E31" s="29" t="s">
        <v>62</v>
      </c>
      <c r="F31" s="29" t="s">
        <v>45</v>
      </c>
      <c r="G31" s="30" t="s">
        <v>46</v>
      </c>
      <c r="H31" s="31" t="str">
        <f t="shared" si="1"/>
        <v>E</v>
      </c>
      <c r="I31" s="32" t="str">
        <f t="shared" si="2"/>
        <v>m</v>
      </c>
      <c r="J31" s="33" t="str">
        <f t="shared" si="3"/>
        <v>TBR</v>
      </c>
      <c r="K31" s="30">
        <v>6</v>
      </c>
      <c r="L31" s="6">
        <v>431</v>
      </c>
      <c r="M31" s="7">
        <v>5</v>
      </c>
      <c r="N31" s="6">
        <f t="shared" si="4"/>
        <v>1</v>
      </c>
      <c r="O31" s="6">
        <f t="shared" si="5"/>
        <v>1</v>
      </c>
      <c r="P31" s="6">
        <f t="shared" si="6"/>
        <v>4</v>
      </c>
      <c r="Q31" s="6">
        <f t="shared" si="7"/>
        <v>411</v>
      </c>
      <c r="R31" s="6">
        <f t="shared" ca="1" si="8"/>
        <v>43105.182999999997</v>
      </c>
      <c r="S31" s="6">
        <f t="shared" si="44"/>
        <v>0</v>
      </c>
      <c r="T31" s="6">
        <f t="shared" si="44"/>
        <v>0</v>
      </c>
      <c r="U31" s="6">
        <f t="shared" si="44"/>
        <v>0</v>
      </c>
      <c r="V31" s="6">
        <f t="shared" si="44"/>
        <v>0</v>
      </c>
      <c r="W31" s="6">
        <f t="shared" si="44"/>
        <v>0</v>
      </c>
      <c r="X31" s="6">
        <f t="shared" si="44"/>
        <v>0</v>
      </c>
      <c r="Y31" s="6">
        <f t="shared" si="44"/>
        <v>0</v>
      </c>
      <c r="Z31" s="6">
        <f t="shared" si="44"/>
        <v>0</v>
      </c>
      <c r="AA31" s="6">
        <f t="shared" si="44"/>
        <v>0</v>
      </c>
      <c r="AB31" s="6">
        <f t="shared" si="44"/>
        <v>0</v>
      </c>
      <c r="AC31" s="6">
        <f t="shared" si="45"/>
        <v>0</v>
      </c>
      <c r="AD31" s="6">
        <f t="shared" si="45"/>
        <v>0</v>
      </c>
      <c r="AE31" s="6">
        <f t="shared" si="45"/>
        <v>0</v>
      </c>
      <c r="AF31" s="6">
        <f t="shared" si="45"/>
        <v>0</v>
      </c>
      <c r="AG31" s="6">
        <f t="shared" si="45"/>
        <v>0</v>
      </c>
      <c r="AH31" s="6">
        <f t="shared" si="45"/>
        <v>0</v>
      </c>
      <c r="AI31" s="6">
        <f t="shared" si="45"/>
        <v>0</v>
      </c>
      <c r="AJ31" s="6">
        <f t="shared" si="45"/>
        <v>0</v>
      </c>
      <c r="AK31" s="6">
        <f t="shared" ca="1" si="45"/>
        <v>43105.182999999997</v>
      </c>
      <c r="AL31" s="6">
        <f t="shared" si="45"/>
        <v>0</v>
      </c>
      <c r="AM31" s="6">
        <f t="shared" si="45"/>
        <v>0</v>
      </c>
      <c r="AN31" s="6">
        <f t="shared" si="45"/>
        <v>0</v>
      </c>
      <c r="AO31" s="6">
        <f t="shared" si="45"/>
        <v>0</v>
      </c>
      <c r="AP31" s="6">
        <f t="shared" si="41"/>
        <v>0</v>
      </c>
      <c r="AQ31" s="6" t="str">
        <f t="shared" si="11"/>
        <v/>
      </c>
      <c r="AR31" s="6" t="str">
        <f t="shared" si="12"/>
        <v/>
      </c>
      <c r="AS31" s="6" t="str">
        <f t="shared" si="13"/>
        <v/>
      </c>
      <c r="AT31" s="6" t="str">
        <f t="shared" si="14"/>
        <v/>
      </c>
      <c r="AU31" s="6" t="str">
        <f t="shared" si="15"/>
        <v/>
      </c>
      <c r="AV31" s="6" t="str">
        <f t="shared" si="16"/>
        <v/>
      </c>
      <c r="AW31" s="6" t="str">
        <f t="shared" si="17"/>
        <v/>
      </c>
      <c r="AX31" s="6" t="str">
        <f t="shared" si="18"/>
        <v/>
      </c>
      <c r="AY31" s="6" t="str">
        <f t="shared" si="19"/>
        <v/>
      </c>
      <c r="AZ31" s="6" t="str">
        <f t="shared" si="20"/>
        <v/>
      </c>
      <c r="BA31" s="6" t="str">
        <f t="shared" si="21"/>
        <v/>
      </c>
      <c r="BB31" s="6" t="str">
        <f t="shared" si="22"/>
        <v/>
      </c>
      <c r="BC31" s="6" t="str">
        <f t="shared" si="23"/>
        <v/>
      </c>
      <c r="BD31" s="6" t="str">
        <f t="shared" si="24"/>
        <v/>
      </c>
      <c r="BE31" s="6" t="str">
        <f t="shared" si="25"/>
        <v/>
      </c>
      <c r="BF31" s="6" t="str">
        <f t="shared" si="26"/>
        <v/>
      </c>
      <c r="BG31" s="6" t="str">
        <f t="shared" si="27"/>
        <v/>
      </c>
      <c r="BH31" s="6" t="str">
        <f t="shared" si="28"/>
        <v/>
      </c>
      <c r="BI31" s="6">
        <f t="shared" ca="1" si="29"/>
        <v>23</v>
      </c>
      <c r="BJ31" s="6" t="str">
        <f t="shared" si="30"/>
        <v/>
      </c>
      <c r="BK31" s="6" t="str">
        <f t="shared" si="31"/>
        <v/>
      </c>
      <c r="BL31" s="6" t="str">
        <f t="shared" si="32"/>
        <v/>
      </c>
      <c r="BM31" s="6" t="str">
        <f t="shared" si="33"/>
        <v/>
      </c>
      <c r="BN31" s="6" t="str">
        <f t="shared" si="34"/>
        <v/>
      </c>
      <c r="BQ31" s="6" t="str">
        <f t="shared" si="35"/>
        <v>TBR H</v>
      </c>
      <c r="BR31" s="6">
        <f t="shared" si="36"/>
        <v>4</v>
      </c>
      <c r="BS31" s="6" t="str">
        <f t="shared" si="37"/>
        <v>H</v>
      </c>
      <c r="BT31" s="6" t="str">
        <f t="shared" si="38"/>
        <v>E</v>
      </c>
      <c r="BU31" s="6" t="str">
        <f t="shared" si="39"/>
        <v>m</v>
      </c>
      <c r="BV31" s="6" t="str">
        <f t="shared" si="40"/>
        <v>TBR</v>
      </c>
    </row>
    <row r="32" spans="1:74" x14ac:dyDescent="0.35">
      <c r="A32" s="6">
        <v>55</v>
      </c>
      <c r="B32" t="s">
        <v>111</v>
      </c>
      <c r="C32" t="s">
        <v>112</v>
      </c>
      <c r="D32" t="s">
        <v>43</v>
      </c>
      <c r="E32" s="29" t="s">
        <v>59</v>
      </c>
      <c r="F32" s="29" t="s">
        <v>45</v>
      </c>
      <c r="G32" s="30" t="s">
        <v>46</v>
      </c>
      <c r="H32" s="31" t="str">
        <f t="shared" si="1"/>
        <v>E</v>
      </c>
      <c r="I32" s="32" t="str">
        <f t="shared" si="2"/>
        <v>w</v>
      </c>
      <c r="J32" s="33" t="str">
        <f t="shared" si="3"/>
        <v>TBR</v>
      </c>
      <c r="K32" s="30">
        <v>6</v>
      </c>
      <c r="L32" s="6">
        <v>340</v>
      </c>
      <c r="M32" s="7">
        <v>6</v>
      </c>
      <c r="N32" s="6">
        <f t="shared" si="4"/>
        <v>1</v>
      </c>
      <c r="O32" s="6">
        <f t="shared" si="5"/>
        <v>2</v>
      </c>
      <c r="P32" s="6">
        <f t="shared" si="6"/>
        <v>4</v>
      </c>
      <c r="Q32" s="6">
        <f t="shared" si="7"/>
        <v>421</v>
      </c>
      <c r="R32" s="6">
        <f t="shared" ca="1" si="8"/>
        <v>34006.152999999998</v>
      </c>
      <c r="S32" s="6">
        <f t="shared" si="44"/>
        <v>0</v>
      </c>
      <c r="T32" s="6">
        <f t="shared" si="44"/>
        <v>0</v>
      </c>
      <c r="U32" s="6">
        <f t="shared" si="44"/>
        <v>0</v>
      </c>
      <c r="V32" s="6">
        <f t="shared" si="44"/>
        <v>0</v>
      </c>
      <c r="W32" s="6">
        <f t="shared" si="44"/>
        <v>0</v>
      </c>
      <c r="X32" s="6">
        <f t="shared" si="44"/>
        <v>0</v>
      </c>
      <c r="Y32" s="6">
        <f t="shared" si="44"/>
        <v>0</v>
      </c>
      <c r="Z32" s="6">
        <f t="shared" si="44"/>
        <v>0</v>
      </c>
      <c r="AA32" s="6">
        <f t="shared" si="44"/>
        <v>0</v>
      </c>
      <c r="AB32" s="6">
        <f t="shared" si="44"/>
        <v>0</v>
      </c>
      <c r="AC32" s="6">
        <f t="shared" si="45"/>
        <v>0</v>
      </c>
      <c r="AD32" s="6">
        <f t="shared" si="45"/>
        <v>0</v>
      </c>
      <c r="AE32" s="6">
        <f t="shared" si="45"/>
        <v>0</v>
      </c>
      <c r="AF32" s="6">
        <f t="shared" si="45"/>
        <v>0</v>
      </c>
      <c r="AG32" s="6">
        <f t="shared" si="45"/>
        <v>0</v>
      </c>
      <c r="AH32" s="6">
        <f t="shared" si="45"/>
        <v>0</v>
      </c>
      <c r="AI32" s="6">
        <f t="shared" si="45"/>
        <v>0</v>
      </c>
      <c r="AJ32" s="6">
        <f t="shared" si="45"/>
        <v>0</v>
      </c>
      <c r="AK32" s="6">
        <f t="shared" si="45"/>
        <v>0</v>
      </c>
      <c r="AL32" s="6">
        <f t="shared" ca="1" si="45"/>
        <v>34006.152999999998</v>
      </c>
      <c r="AM32" s="6">
        <f t="shared" si="45"/>
        <v>0</v>
      </c>
      <c r="AN32" s="6">
        <f t="shared" si="45"/>
        <v>0</v>
      </c>
      <c r="AO32" s="6">
        <f t="shared" si="45"/>
        <v>0</v>
      </c>
      <c r="AP32" s="6">
        <f t="shared" si="41"/>
        <v>0</v>
      </c>
      <c r="AQ32" s="6" t="str">
        <f t="shared" si="11"/>
        <v/>
      </c>
      <c r="AR32" s="6" t="str">
        <f t="shared" si="12"/>
        <v/>
      </c>
      <c r="AS32" s="6" t="str">
        <f t="shared" si="13"/>
        <v/>
      </c>
      <c r="AT32" s="6" t="str">
        <f t="shared" si="14"/>
        <v/>
      </c>
      <c r="AU32" s="6" t="str">
        <f t="shared" si="15"/>
        <v/>
      </c>
      <c r="AV32" s="6" t="str">
        <f t="shared" si="16"/>
        <v/>
      </c>
      <c r="AW32" s="6" t="str">
        <f t="shared" si="17"/>
        <v/>
      </c>
      <c r="AX32" s="6" t="str">
        <f t="shared" si="18"/>
        <v/>
      </c>
      <c r="AY32" s="6" t="str">
        <f t="shared" si="19"/>
        <v/>
      </c>
      <c r="AZ32" s="6" t="str">
        <f t="shared" si="20"/>
        <v/>
      </c>
      <c r="BA32" s="6" t="str">
        <f t="shared" si="21"/>
        <v/>
      </c>
      <c r="BB32" s="6" t="str">
        <f t="shared" si="22"/>
        <v/>
      </c>
      <c r="BC32" s="6" t="str">
        <f t="shared" si="23"/>
        <v/>
      </c>
      <c r="BD32" s="6" t="str">
        <f t="shared" si="24"/>
        <v/>
      </c>
      <c r="BE32" s="6" t="str">
        <f t="shared" si="25"/>
        <v/>
      </c>
      <c r="BF32" s="6" t="str">
        <f t="shared" si="26"/>
        <v/>
      </c>
      <c r="BG32" s="6" t="str">
        <f t="shared" si="27"/>
        <v/>
      </c>
      <c r="BH32" s="6" t="str">
        <f t="shared" si="28"/>
        <v/>
      </c>
      <c r="BI32" s="6" t="str">
        <f t="shared" si="29"/>
        <v/>
      </c>
      <c r="BJ32" s="6">
        <f t="shared" ca="1" si="30"/>
        <v>10</v>
      </c>
      <c r="BK32" s="6" t="str">
        <f t="shared" si="31"/>
        <v/>
      </c>
      <c r="BL32" s="6" t="str">
        <f t="shared" si="32"/>
        <v/>
      </c>
      <c r="BM32" s="6" t="str">
        <f t="shared" si="33"/>
        <v/>
      </c>
      <c r="BN32" s="6" t="str">
        <f t="shared" si="34"/>
        <v/>
      </c>
      <c r="BQ32" s="6" t="str">
        <f t="shared" si="35"/>
        <v>TBR D</v>
      </c>
      <c r="BR32" s="6">
        <f t="shared" si="36"/>
        <v>4</v>
      </c>
      <c r="BS32" s="6" t="str">
        <f t="shared" si="37"/>
        <v>D</v>
      </c>
      <c r="BT32" s="6" t="str">
        <f t="shared" si="38"/>
        <v>E</v>
      </c>
      <c r="BU32" s="6" t="str">
        <f t="shared" si="39"/>
        <v>w</v>
      </c>
      <c r="BV32" s="6" t="str">
        <f t="shared" si="40"/>
        <v>TBR</v>
      </c>
    </row>
    <row r="33" spans="1:74" x14ac:dyDescent="0.35">
      <c r="A33" s="6">
        <v>56</v>
      </c>
      <c r="B33" t="s">
        <v>113</v>
      </c>
      <c r="C33" t="s">
        <v>112</v>
      </c>
      <c r="D33" t="s">
        <v>43</v>
      </c>
      <c r="E33" s="29" t="s">
        <v>62</v>
      </c>
      <c r="F33" s="29" t="s">
        <v>45</v>
      </c>
      <c r="G33" s="30" t="s">
        <v>46</v>
      </c>
      <c r="H33" s="31" t="str">
        <f t="shared" si="1"/>
        <v>E</v>
      </c>
      <c r="I33" s="32" t="str">
        <f t="shared" si="2"/>
        <v>m</v>
      </c>
      <c r="J33" s="33" t="str">
        <f t="shared" si="3"/>
        <v>TBR</v>
      </c>
      <c r="K33" s="30">
        <v>6</v>
      </c>
      <c r="L33" s="6">
        <v>445</v>
      </c>
      <c r="M33" s="7">
        <v>7</v>
      </c>
      <c r="N33" s="6">
        <f t="shared" si="4"/>
        <v>1</v>
      </c>
      <c r="O33" s="6">
        <f t="shared" si="5"/>
        <v>1</v>
      </c>
      <c r="P33" s="6">
        <f t="shared" si="6"/>
        <v>4</v>
      </c>
      <c r="Q33" s="6">
        <f t="shared" si="7"/>
        <v>411</v>
      </c>
      <c r="R33" s="6">
        <f t="shared" ca="1" si="8"/>
        <v>44507.339</v>
      </c>
      <c r="S33" s="6">
        <f t="shared" si="44"/>
        <v>0</v>
      </c>
      <c r="T33" s="6">
        <f t="shared" si="44"/>
        <v>0</v>
      </c>
      <c r="U33" s="6">
        <f t="shared" si="44"/>
        <v>0</v>
      </c>
      <c r="V33" s="6">
        <f t="shared" si="44"/>
        <v>0</v>
      </c>
      <c r="W33" s="6">
        <f t="shared" si="44"/>
        <v>0</v>
      </c>
      <c r="X33" s="6">
        <f t="shared" si="44"/>
        <v>0</v>
      </c>
      <c r="Y33" s="6">
        <f t="shared" si="44"/>
        <v>0</v>
      </c>
      <c r="Z33" s="6">
        <f t="shared" si="44"/>
        <v>0</v>
      </c>
      <c r="AA33" s="6">
        <f t="shared" si="44"/>
        <v>0</v>
      </c>
      <c r="AB33" s="6">
        <f t="shared" si="44"/>
        <v>0</v>
      </c>
      <c r="AC33" s="6">
        <f t="shared" si="45"/>
        <v>0</v>
      </c>
      <c r="AD33" s="6">
        <f t="shared" si="45"/>
        <v>0</v>
      </c>
      <c r="AE33" s="6">
        <f t="shared" si="45"/>
        <v>0</v>
      </c>
      <c r="AF33" s="6">
        <f t="shared" si="45"/>
        <v>0</v>
      </c>
      <c r="AG33" s="6">
        <f t="shared" si="45"/>
        <v>0</v>
      </c>
      <c r="AH33" s="6">
        <f t="shared" si="45"/>
        <v>0</v>
      </c>
      <c r="AI33" s="6">
        <f t="shared" si="45"/>
        <v>0</v>
      </c>
      <c r="AJ33" s="6">
        <f t="shared" si="45"/>
        <v>0</v>
      </c>
      <c r="AK33" s="6">
        <f t="shared" ca="1" si="45"/>
        <v>44507.339</v>
      </c>
      <c r="AL33" s="6">
        <f t="shared" si="45"/>
        <v>0</v>
      </c>
      <c r="AM33" s="6">
        <f t="shared" si="45"/>
        <v>0</v>
      </c>
      <c r="AN33" s="6">
        <f t="shared" si="45"/>
        <v>0</v>
      </c>
      <c r="AO33" s="6">
        <f t="shared" si="45"/>
        <v>0</v>
      </c>
      <c r="AP33" s="6">
        <f t="shared" si="41"/>
        <v>0</v>
      </c>
      <c r="AQ33" s="6" t="str">
        <f t="shared" si="11"/>
        <v/>
      </c>
      <c r="AR33" s="6" t="str">
        <f t="shared" si="12"/>
        <v/>
      </c>
      <c r="AS33" s="6" t="str">
        <f t="shared" si="13"/>
        <v/>
      </c>
      <c r="AT33" s="6" t="str">
        <f t="shared" si="14"/>
        <v/>
      </c>
      <c r="AU33" s="6" t="str">
        <f t="shared" si="15"/>
        <v/>
      </c>
      <c r="AV33" s="6" t="str">
        <f t="shared" si="16"/>
        <v/>
      </c>
      <c r="AW33" s="6" t="str">
        <f t="shared" si="17"/>
        <v/>
      </c>
      <c r="AX33" s="6" t="str">
        <f t="shared" si="18"/>
        <v/>
      </c>
      <c r="AY33" s="6" t="str">
        <f t="shared" si="19"/>
        <v/>
      </c>
      <c r="AZ33" s="6" t="str">
        <f t="shared" si="20"/>
        <v/>
      </c>
      <c r="BA33" s="6" t="str">
        <f t="shared" si="21"/>
        <v/>
      </c>
      <c r="BB33" s="6" t="str">
        <f t="shared" si="22"/>
        <v/>
      </c>
      <c r="BC33" s="6" t="str">
        <f t="shared" si="23"/>
        <v/>
      </c>
      <c r="BD33" s="6" t="str">
        <f t="shared" si="24"/>
        <v/>
      </c>
      <c r="BE33" s="6" t="str">
        <f t="shared" si="25"/>
        <v/>
      </c>
      <c r="BF33" s="6" t="str">
        <f t="shared" si="26"/>
        <v/>
      </c>
      <c r="BG33" s="6" t="str">
        <f t="shared" si="27"/>
        <v/>
      </c>
      <c r="BH33" s="6" t="str">
        <f t="shared" si="28"/>
        <v/>
      </c>
      <c r="BI33" s="6">
        <f t="shared" ca="1" si="29"/>
        <v>15</v>
      </c>
      <c r="BJ33" s="6" t="str">
        <f t="shared" si="30"/>
        <v/>
      </c>
      <c r="BK33" s="6" t="str">
        <f t="shared" si="31"/>
        <v/>
      </c>
      <c r="BL33" s="6" t="str">
        <f t="shared" si="32"/>
        <v/>
      </c>
      <c r="BM33" s="6" t="str">
        <f t="shared" si="33"/>
        <v/>
      </c>
      <c r="BN33" s="6" t="str">
        <f t="shared" si="34"/>
        <v/>
      </c>
      <c r="BQ33" s="6" t="str">
        <f t="shared" si="35"/>
        <v>TBR H</v>
      </c>
      <c r="BR33" s="6">
        <f t="shared" si="36"/>
        <v>4</v>
      </c>
      <c r="BS33" s="6" t="str">
        <f t="shared" si="37"/>
        <v>H</v>
      </c>
      <c r="BT33" s="6" t="str">
        <f t="shared" si="38"/>
        <v>E</v>
      </c>
      <c r="BU33" s="6" t="str">
        <f t="shared" si="39"/>
        <v>m</v>
      </c>
      <c r="BV33" s="6" t="str">
        <f t="shared" si="40"/>
        <v>TBR</v>
      </c>
    </row>
    <row r="34" spans="1:74" x14ac:dyDescent="0.35">
      <c r="A34" s="6">
        <v>145</v>
      </c>
      <c r="B34" t="s">
        <v>114</v>
      </c>
      <c r="C34" t="s">
        <v>115</v>
      </c>
      <c r="D34" t="s">
        <v>106</v>
      </c>
      <c r="E34" s="29" t="s">
        <v>62</v>
      </c>
      <c r="F34" s="34" t="s">
        <v>60</v>
      </c>
      <c r="G34" s="30" t="s">
        <v>46</v>
      </c>
      <c r="H34" s="31" t="str">
        <f t="shared" si="1"/>
        <v>E</v>
      </c>
      <c r="I34" s="32" t="str">
        <f t="shared" si="2"/>
        <v>m</v>
      </c>
      <c r="J34" s="33" t="str">
        <f t="shared" si="3"/>
        <v>TBR</v>
      </c>
      <c r="K34" s="30">
        <v>6</v>
      </c>
      <c r="L34" s="6">
        <v>440</v>
      </c>
      <c r="M34" s="7">
        <v>7</v>
      </c>
      <c r="N34" s="6">
        <f t="shared" si="4"/>
        <v>1</v>
      </c>
      <c r="O34" s="6">
        <f t="shared" si="5"/>
        <v>1</v>
      </c>
      <c r="P34" s="6">
        <f t="shared" si="6"/>
        <v>4</v>
      </c>
      <c r="Q34" s="6">
        <f t="shared" si="7"/>
        <v>411</v>
      </c>
      <c r="R34" s="6">
        <f t="shared" ca="1" si="8"/>
        <v>44007.167000000001</v>
      </c>
      <c r="S34" s="6">
        <f t="shared" si="44"/>
        <v>0</v>
      </c>
      <c r="T34" s="6">
        <f t="shared" si="44"/>
        <v>0</v>
      </c>
      <c r="U34" s="6">
        <f t="shared" si="44"/>
        <v>0</v>
      </c>
      <c r="V34" s="6">
        <f t="shared" si="44"/>
        <v>0</v>
      </c>
      <c r="W34" s="6">
        <f t="shared" si="44"/>
        <v>0</v>
      </c>
      <c r="X34" s="6">
        <f t="shared" si="44"/>
        <v>0</v>
      </c>
      <c r="Y34" s="6">
        <f t="shared" si="44"/>
        <v>0</v>
      </c>
      <c r="Z34" s="6">
        <f t="shared" si="44"/>
        <v>0</v>
      </c>
      <c r="AA34" s="6">
        <f t="shared" si="44"/>
        <v>0</v>
      </c>
      <c r="AB34" s="6">
        <f t="shared" si="44"/>
        <v>0</v>
      </c>
      <c r="AC34" s="6">
        <f t="shared" si="45"/>
        <v>0</v>
      </c>
      <c r="AD34" s="6">
        <f t="shared" si="45"/>
        <v>0</v>
      </c>
      <c r="AE34" s="6">
        <f t="shared" si="45"/>
        <v>0</v>
      </c>
      <c r="AF34" s="6">
        <f t="shared" si="45"/>
        <v>0</v>
      </c>
      <c r="AG34" s="6">
        <f t="shared" si="45"/>
        <v>0</v>
      </c>
      <c r="AH34" s="6">
        <f t="shared" si="45"/>
        <v>0</v>
      </c>
      <c r="AI34" s="6">
        <f t="shared" si="45"/>
        <v>0</v>
      </c>
      <c r="AJ34" s="6">
        <f t="shared" si="45"/>
        <v>0</v>
      </c>
      <c r="AK34" s="6">
        <f t="shared" ca="1" si="45"/>
        <v>44007.167000000001</v>
      </c>
      <c r="AL34" s="6">
        <f t="shared" si="45"/>
        <v>0</v>
      </c>
      <c r="AM34" s="6">
        <f t="shared" si="45"/>
        <v>0</v>
      </c>
      <c r="AN34" s="6">
        <f t="shared" si="45"/>
        <v>0</v>
      </c>
      <c r="AO34" s="6">
        <f t="shared" si="45"/>
        <v>0</v>
      </c>
      <c r="AP34" s="6">
        <f t="shared" si="41"/>
        <v>0</v>
      </c>
      <c r="AQ34" s="6" t="str">
        <f t="shared" si="11"/>
        <v/>
      </c>
      <c r="AR34" s="6" t="str">
        <f t="shared" si="12"/>
        <v/>
      </c>
      <c r="AS34" s="6" t="str">
        <f t="shared" si="13"/>
        <v/>
      </c>
      <c r="AT34" s="6" t="str">
        <f t="shared" si="14"/>
        <v/>
      </c>
      <c r="AU34" s="6" t="str">
        <f t="shared" si="15"/>
        <v/>
      </c>
      <c r="AV34" s="6" t="str">
        <f t="shared" si="16"/>
        <v/>
      </c>
      <c r="AW34" s="6" t="str">
        <f t="shared" si="17"/>
        <v/>
      </c>
      <c r="AX34" s="6" t="str">
        <f t="shared" si="18"/>
        <v/>
      </c>
      <c r="AY34" s="6" t="str">
        <f t="shared" si="19"/>
        <v/>
      </c>
      <c r="AZ34" s="6" t="str">
        <f t="shared" si="20"/>
        <v/>
      </c>
      <c r="BA34" s="6" t="str">
        <f t="shared" si="21"/>
        <v/>
      </c>
      <c r="BB34" s="6" t="str">
        <f t="shared" si="22"/>
        <v/>
      </c>
      <c r="BC34" s="6" t="str">
        <f t="shared" si="23"/>
        <v/>
      </c>
      <c r="BD34" s="6" t="str">
        <f t="shared" si="24"/>
        <v/>
      </c>
      <c r="BE34" s="6" t="str">
        <f t="shared" si="25"/>
        <v/>
      </c>
      <c r="BF34" s="6" t="str">
        <f t="shared" si="26"/>
        <v/>
      </c>
      <c r="BG34" s="6" t="str">
        <f t="shared" si="27"/>
        <v/>
      </c>
      <c r="BH34" s="6" t="str">
        <f t="shared" si="28"/>
        <v/>
      </c>
      <c r="BI34" s="6">
        <f t="shared" ca="1" si="29"/>
        <v>18</v>
      </c>
      <c r="BJ34" s="6" t="str">
        <f t="shared" si="30"/>
        <v/>
      </c>
      <c r="BK34" s="6" t="str">
        <f t="shared" si="31"/>
        <v/>
      </c>
      <c r="BL34" s="6" t="str">
        <f t="shared" si="32"/>
        <v/>
      </c>
      <c r="BM34" s="6" t="str">
        <f t="shared" si="33"/>
        <v/>
      </c>
      <c r="BN34" s="6" t="str">
        <f t="shared" si="34"/>
        <v/>
      </c>
      <c r="BQ34" s="6" t="str">
        <f t="shared" si="35"/>
        <v>TBR H</v>
      </c>
      <c r="BR34" s="6">
        <f t="shared" si="36"/>
        <v>4</v>
      </c>
      <c r="BS34" s="6" t="str">
        <f t="shared" si="37"/>
        <v>H</v>
      </c>
      <c r="BT34" s="6" t="str">
        <f t="shared" si="38"/>
        <v>E</v>
      </c>
      <c r="BU34" s="6" t="str">
        <f t="shared" si="39"/>
        <v>m</v>
      </c>
      <c r="BV34" s="6" t="str">
        <f t="shared" si="40"/>
        <v>TBR</v>
      </c>
    </row>
    <row r="35" spans="1:74" x14ac:dyDescent="0.35">
      <c r="A35" s="6">
        <v>92</v>
      </c>
      <c r="B35" t="s">
        <v>116</v>
      </c>
      <c r="C35" t="s">
        <v>117</v>
      </c>
      <c r="D35" t="s">
        <v>43</v>
      </c>
      <c r="E35" s="29" t="s">
        <v>78</v>
      </c>
      <c r="F35" s="29" t="s">
        <v>45</v>
      </c>
      <c r="G35" s="30" t="s">
        <v>46</v>
      </c>
      <c r="H35" s="31" t="str">
        <f t="shared" si="1"/>
        <v>E</v>
      </c>
      <c r="I35" s="32" t="str">
        <f t="shared" si="2"/>
        <v>m</v>
      </c>
      <c r="J35" s="33" t="str">
        <f t="shared" si="3"/>
        <v>LBH</v>
      </c>
      <c r="K35" s="30">
        <v>7</v>
      </c>
      <c r="L35" s="6">
        <v>372</v>
      </c>
      <c r="M35" s="7">
        <v>3</v>
      </c>
      <c r="N35" s="6">
        <f t="shared" si="4"/>
        <v>1</v>
      </c>
      <c r="O35" s="6">
        <f t="shared" si="5"/>
        <v>1</v>
      </c>
      <c r="P35" s="6">
        <f t="shared" si="6"/>
        <v>2</v>
      </c>
      <c r="Q35" s="6">
        <f t="shared" si="7"/>
        <v>211</v>
      </c>
      <c r="R35" s="6">
        <f t="shared" ca="1" si="8"/>
        <v>37203.394</v>
      </c>
      <c r="S35" s="6">
        <f t="shared" si="44"/>
        <v>0</v>
      </c>
      <c r="T35" s="6">
        <f t="shared" si="44"/>
        <v>0</v>
      </c>
      <c r="U35" s="6">
        <f t="shared" si="44"/>
        <v>0</v>
      </c>
      <c r="V35" s="6">
        <f t="shared" si="44"/>
        <v>0</v>
      </c>
      <c r="W35" s="6">
        <f t="shared" si="44"/>
        <v>0</v>
      </c>
      <c r="X35" s="6">
        <f t="shared" si="44"/>
        <v>0</v>
      </c>
      <c r="Y35" s="6">
        <f t="shared" ca="1" si="44"/>
        <v>37203.394</v>
      </c>
      <c r="Z35" s="6">
        <f t="shared" si="44"/>
        <v>0</v>
      </c>
      <c r="AA35" s="6">
        <f t="shared" si="44"/>
        <v>0</v>
      </c>
      <c r="AB35" s="6">
        <f t="shared" si="44"/>
        <v>0</v>
      </c>
      <c r="AC35" s="6">
        <f t="shared" si="45"/>
        <v>0</v>
      </c>
      <c r="AD35" s="6">
        <f t="shared" si="45"/>
        <v>0</v>
      </c>
      <c r="AE35" s="6">
        <f t="shared" si="45"/>
        <v>0</v>
      </c>
      <c r="AF35" s="6">
        <f t="shared" si="45"/>
        <v>0</v>
      </c>
      <c r="AG35" s="6">
        <f t="shared" si="45"/>
        <v>0</v>
      </c>
      <c r="AH35" s="6">
        <f t="shared" si="45"/>
        <v>0</v>
      </c>
      <c r="AI35" s="6">
        <f t="shared" si="45"/>
        <v>0</v>
      </c>
      <c r="AJ35" s="6">
        <f t="shared" si="45"/>
        <v>0</v>
      </c>
      <c r="AK35" s="6">
        <f t="shared" si="45"/>
        <v>0</v>
      </c>
      <c r="AL35" s="6">
        <f t="shared" si="45"/>
        <v>0</v>
      </c>
      <c r="AM35" s="6">
        <f t="shared" si="45"/>
        <v>0</v>
      </c>
      <c r="AN35" s="6">
        <f t="shared" si="45"/>
        <v>0</v>
      </c>
      <c r="AO35" s="6">
        <f t="shared" si="45"/>
        <v>0</v>
      </c>
      <c r="AP35" s="6">
        <f t="shared" si="41"/>
        <v>0</v>
      </c>
      <c r="AQ35" s="6" t="str">
        <f t="shared" si="11"/>
        <v/>
      </c>
      <c r="AR35" s="6" t="str">
        <f t="shared" si="12"/>
        <v/>
      </c>
      <c r="AS35" s="6" t="str">
        <f t="shared" si="13"/>
        <v/>
      </c>
      <c r="AT35" s="6" t="str">
        <f t="shared" si="14"/>
        <v/>
      </c>
      <c r="AU35" s="6" t="str">
        <f t="shared" si="15"/>
        <v/>
      </c>
      <c r="AV35" s="6" t="str">
        <f t="shared" si="16"/>
        <v/>
      </c>
      <c r="AW35" s="6">
        <f t="shared" ca="1" si="17"/>
        <v>7</v>
      </c>
      <c r="AX35" s="6" t="str">
        <f t="shared" si="18"/>
        <v/>
      </c>
      <c r="AY35" s="6" t="str">
        <f t="shared" si="19"/>
        <v/>
      </c>
      <c r="AZ35" s="6" t="str">
        <f t="shared" si="20"/>
        <v/>
      </c>
      <c r="BA35" s="6" t="str">
        <f t="shared" si="21"/>
        <v/>
      </c>
      <c r="BB35" s="6" t="str">
        <f t="shared" si="22"/>
        <v/>
      </c>
      <c r="BC35" s="6" t="str">
        <f t="shared" si="23"/>
        <v/>
      </c>
      <c r="BD35" s="6" t="str">
        <f t="shared" si="24"/>
        <v/>
      </c>
      <c r="BE35" s="6" t="str">
        <f t="shared" si="25"/>
        <v/>
      </c>
      <c r="BF35" s="6" t="str">
        <f t="shared" si="26"/>
        <v/>
      </c>
      <c r="BG35" s="6" t="str">
        <f t="shared" si="27"/>
        <v/>
      </c>
      <c r="BH35" s="6" t="str">
        <f t="shared" si="28"/>
        <v/>
      </c>
      <c r="BI35" s="6" t="str">
        <f t="shared" si="29"/>
        <v/>
      </c>
      <c r="BJ35" s="6" t="str">
        <f t="shared" si="30"/>
        <v/>
      </c>
      <c r="BK35" s="6" t="str">
        <f t="shared" si="31"/>
        <v/>
      </c>
      <c r="BL35" s="6" t="str">
        <f t="shared" si="32"/>
        <v/>
      </c>
      <c r="BM35" s="6" t="str">
        <f t="shared" si="33"/>
        <v/>
      </c>
      <c r="BN35" s="6" t="str">
        <f t="shared" si="34"/>
        <v/>
      </c>
      <c r="BQ35" s="6" t="str">
        <f t="shared" si="35"/>
        <v>LBH H</v>
      </c>
      <c r="BR35" s="6">
        <f t="shared" si="36"/>
        <v>4</v>
      </c>
      <c r="BS35" s="6" t="str">
        <f t="shared" si="37"/>
        <v>H</v>
      </c>
      <c r="BT35" s="6" t="str">
        <f t="shared" si="38"/>
        <v>E</v>
      </c>
      <c r="BU35" s="6" t="str">
        <f t="shared" si="39"/>
        <v>m</v>
      </c>
      <c r="BV35" s="6" t="str">
        <f t="shared" si="40"/>
        <v>LBH</v>
      </c>
    </row>
    <row r="36" spans="1:74" x14ac:dyDescent="0.35">
      <c r="A36" s="6">
        <v>65</v>
      </c>
      <c r="B36" t="s">
        <v>118</v>
      </c>
      <c r="C36" t="s">
        <v>119</v>
      </c>
      <c r="D36" t="s">
        <v>120</v>
      </c>
      <c r="E36" s="29" t="s">
        <v>59</v>
      </c>
      <c r="F36" s="29" t="s">
        <v>45</v>
      </c>
      <c r="G36" s="30" t="s">
        <v>46</v>
      </c>
      <c r="H36" s="31" t="str">
        <f t="shared" si="1"/>
        <v>E</v>
      </c>
      <c r="I36" s="32" t="str">
        <f t="shared" si="2"/>
        <v>w</v>
      </c>
      <c r="J36" s="33" t="str">
        <f t="shared" si="3"/>
        <v>TBR</v>
      </c>
      <c r="K36" s="30">
        <v>7</v>
      </c>
      <c r="L36" s="6">
        <v>380</v>
      </c>
      <c r="M36" s="7">
        <v>2</v>
      </c>
      <c r="N36" s="6">
        <f t="shared" si="4"/>
        <v>1</v>
      </c>
      <c r="O36" s="6">
        <f t="shared" si="5"/>
        <v>2</v>
      </c>
      <c r="P36" s="6">
        <f t="shared" si="6"/>
        <v>4</v>
      </c>
      <c r="Q36" s="6">
        <f t="shared" si="7"/>
        <v>421</v>
      </c>
      <c r="R36" s="6">
        <f t="shared" ca="1" si="8"/>
        <v>38002.175999999999</v>
      </c>
      <c r="S36" s="6">
        <f t="shared" ref="S36:AB45" si="46">IF($Q36=S$4,$R36,0)</f>
        <v>0</v>
      </c>
      <c r="T36" s="6">
        <f t="shared" si="46"/>
        <v>0</v>
      </c>
      <c r="U36" s="6">
        <f t="shared" si="46"/>
        <v>0</v>
      </c>
      <c r="V36" s="6">
        <f t="shared" si="46"/>
        <v>0</v>
      </c>
      <c r="W36" s="6">
        <f t="shared" si="46"/>
        <v>0</v>
      </c>
      <c r="X36" s="6">
        <f t="shared" si="46"/>
        <v>0</v>
      </c>
      <c r="Y36" s="6">
        <f t="shared" si="46"/>
        <v>0</v>
      </c>
      <c r="Z36" s="6">
        <f t="shared" si="46"/>
        <v>0</v>
      </c>
      <c r="AA36" s="6">
        <f t="shared" si="46"/>
        <v>0</v>
      </c>
      <c r="AB36" s="6">
        <f t="shared" si="46"/>
        <v>0</v>
      </c>
      <c r="AC36" s="6">
        <f t="shared" ref="AC36:AO45" si="47">IF($Q36=AC$4,$R36,0)</f>
        <v>0</v>
      </c>
      <c r="AD36" s="6">
        <f t="shared" si="47"/>
        <v>0</v>
      </c>
      <c r="AE36" s="6">
        <f t="shared" si="47"/>
        <v>0</v>
      </c>
      <c r="AF36" s="6">
        <f t="shared" si="47"/>
        <v>0</v>
      </c>
      <c r="AG36" s="6">
        <f t="shared" si="47"/>
        <v>0</v>
      </c>
      <c r="AH36" s="6">
        <f t="shared" si="47"/>
        <v>0</v>
      </c>
      <c r="AI36" s="6">
        <f t="shared" si="47"/>
        <v>0</v>
      </c>
      <c r="AJ36" s="6">
        <f t="shared" si="47"/>
        <v>0</v>
      </c>
      <c r="AK36" s="6">
        <f t="shared" si="47"/>
        <v>0</v>
      </c>
      <c r="AL36" s="6">
        <f t="shared" ca="1" si="47"/>
        <v>38002.175999999999</v>
      </c>
      <c r="AM36" s="6">
        <f t="shared" si="47"/>
        <v>0</v>
      </c>
      <c r="AN36" s="6">
        <f t="shared" si="47"/>
        <v>0</v>
      </c>
      <c r="AO36" s="6">
        <f t="shared" si="47"/>
        <v>0</v>
      </c>
      <c r="AP36" s="6">
        <f t="shared" si="41"/>
        <v>0</v>
      </c>
      <c r="AQ36" s="6" t="str">
        <f t="shared" si="11"/>
        <v/>
      </c>
      <c r="AR36" s="6" t="str">
        <f t="shared" si="12"/>
        <v/>
      </c>
      <c r="AS36" s="6" t="str">
        <f t="shared" si="13"/>
        <v/>
      </c>
      <c r="AT36" s="6" t="str">
        <f t="shared" si="14"/>
        <v/>
      </c>
      <c r="AU36" s="6" t="str">
        <f t="shared" si="15"/>
        <v/>
      </c>
      <c r="AV36" s="6" t="str">
        <f t="shared" si="16"/>
        <v/>
      </c>
      <c r="AW36" s="6" t="str">
        <f t="shared" si="17"/>
        <v/>
      </c>
      <c r="AX36" s="6" t="str">
        <f t="shared" si="18"/>
        <v/>
      </c>
      <c r="AY36" s="6" t="str">
        <f t="shared" si="19"/>
        <v/>
      </c>
      <c r="AZ36" s="6" t="str">
        <f t="shared" si="20"/>
        <v/>
      </c>
      <c r="BA36" s="6" t="str">
        <f t="shared" si="21"/>
        <v/>
      </c>
      <c r="BB36" s="6" t="str">
        <f t="shared" si="22"/>
        <v/>
      </c>
      <c r="BC36" s="6" t="str">
        <f t="shared" si="23"/>
        <v/>
      </c>
      <c r="BD36" s="6" t="str">
        <f t="shared" si="24"/>
        <v/>
      </c>
      <c r="BE36" s="6" t="str">
        <f t="shared" si="25"/>
        <v/>
      </c>
      <c r="BF36" s="6" t="str">
        <f t="shared" si="26"/>
        <v/>
      </c>
      <c r="BG36" s="6" t="str">
        <f t="shared" si="27"/>
        <v/>
      </c>
      <c r="BH36" s="6" t="str">
        <f t="shared" si="28"/>
        <v/>
      </c>
      <c r="BI36" s="6" t="str">
        <f t="shared" si="29"/>
        <v/>
      </c>
      <c r="BJ36" s="6">
        <f t="shared" ca="1" si="30"/>
        <v>7</v>
      </c>
      <c r="BK36" s="6" t="str">
        <f t="shared" si="31"/>
        <v/>
      </c>
      <c r="BL36" s="6" t="str">
        <f t="shared" si="32"/>
        <v/>
      </c>
      <c r="BM36" s="6" t="str">
        <f t="shared" si="33"/>
        <v/>
      </c>
      <c r="BN36" s="6" t="str">
        <f t="shared" si="34"/>
        <v/>
      </c>
      <c r="BQ36" s="6" t="str">
        <f t="shared" si="35"/>
        <v>TBR D</v>
      </c>
      <c r="BR36" s="6">
        <f t="shared" si="36"/>
        <v>4</v>
      </c>
      <c r="BS36" s="6" t="str">
        <f t="shared" si="37"/>
        <v>D</v>
      </c>
      <c r="BT36" s="6" t="str">
        <f t="shared" si="38"/>
        <v>E</v>
      </c>
      <c r="BU36" s="6" t="str">
        <f t="shared" si="39"/>
        <v>w</v>
      </c>
      <c r="BV36" s="6" t="str">
        <f t="shared" si="40"/>
        <v>TBR</v>
      </c>
    </row>
    <row r="37" spans="1:74" x14ac:dyDescent="0.35">
      <c r="A37" s="6">
        <v>66</v>
      </c>
      <c r="B37" t="s">
        <v>121</v>
      </c>
      <c r="C37" t="s">
        <v>119</v>
      </c>
      <c r="D37" t="s">
        <v>120</v>
      </c>
      <c r="E37" s="29" t="s">
        <v>122</v>
      </c>
      <c r="F37" s="29" t="s">
        <v>45</v>
      </c>
      <c r="G37" s="30" t="s">
        <v>46</v>
      </c>
      <c r="H37" s="31" t="str">
        <f t="shared" si="1"/>
        <v>J</v>
      </c>
      <c r="I37" s="32" t="str">
        <f t="shared" si="2"/>
        <v>m</v>
      </c>
      <c r="J37" s="33" t="str">
        <f t="shared" si="3"/>
        <v>TBR</v>
      </c>
      <c r="K37" s="30">
        <v>7</v>
      </c>
      <c r="L37" s="6">
        <v>318</v>
      </c>
      <c r="M37" s="7">
        <v>3</v>
      </c>
      <c r="N37" s="6">
        <f t="shared" si="4"/>
        <v>2</v>
      </c>
      <c r="O37" s="6">
        <f t="shared" si="5"/>
        <v>1</v>
      </c>
      <c r="P37" s="6">
        <f t="shared" si="6"/>
        <v>4</v>
      </c>
      <c r="Q37" s="6">
        <f t="shared" si="7"/>
        <v>412</v>
      </c>
      <c r="R37" s="6">
        <f t="shared" ca="1" si="8"/>
        <v>31803.165000000001</v>
      </c>
      <c r="S37" s="6">
        <f t="shared" si="46"/>
        <v>0</v>
      </c>
      <c r="T37" s="6">
        <f t="shared" si="46"/>
        <v>0</v>
      </c>
      <c r="U37" s="6">
        <f t="shared" si="46"/>
        <v>0</v>
      </c>
      <c r="V37" s="6">
        <f t="shared" si="46"/>
        <v>0</v>
      </c>
      <c r="W37" s="6">
        <f t="shared" si="46"/>
        <v>0</v>
      </c>
      <c r="X37" s="6">
        <f t="shared" si="46"/>
        <v>0</v>
      </c>
      <c r="Y37" s="6">
        <f t="shared" si="46"/>
        <v>0</v>
      </c>
      <c r="Z37" s="6">
        <f t="shared" si="46"/>
        <v>0</v>
      </c>
      <c r="AA37" s="6">
        <f t="shared" si="46"/>
        <v>0</v>
      </c>
      <c r="AB37" s="6">
        <f t="shared" si="46"/>
        <v>0</v>
      </c>
      <c r="AC37" s="6">
        <f t="shared" si="47"/>
        <v>0</v>
      </c>
      <c r="AD37" s="6">
        <f t="shared" si="47"/>
        <v>0</v>
      </c>
      <c r="AE37" s="6">
        <f t="shared" si="47"/>
        <v>0</v>
      </c>
      <c r="AF37" s="6">
        <f t="shared" si="47"/>
        <v>0</v>
      </c>
      <c r="AG37" s="6">
        <f t="shared" si="47"/>
        <v>0</v>
      </c>
      <c r="AH37" s="6">
        <f t="shared" si="47"/>
        <v>0</v>
      </c>
      <c r="AI37" s="6">
        <f t="shared" si="47"/>
        <v>0</v>
      </c>
      <c r="AJ37" s="6">
        <f t="shared" si="47"/>
        <v>0</v>
      </c>
      <c r="AK37" s="6">
        <f t="shared" si="47"/>
        <v>0</v>
      </c>
      <c r="AL37" s="6">
        <f t="shared" si="47"/>
        <v>0</v>
      </c>
      <c r="AM37" s="6">
        <f t="shared" ca="1" si="47"/>
        <v>31803.165000000001</v>
      </c>
      <c r="AN37" s="6">
        <f t="shared" si="47"/>
        <v>0</v>
      </c>
      <c r="AO37" s="6">
        <f t="shared" si="47"/>
        <v>0</v>
      </c>
      <c r="AP37" s="6">
        <f t="shared" si="41"/>
        <v>0</v>
      </c>
      <c r="AQ37" s="6" t="str">
        <f t="shared" si="11"/>
        <v/>
      </c>
      <c r="AR37" s="6" t="str">
        <f t="shared" si="12"/>
        <v/>
      </c>
      <c r="AS37" s="6" t="str">
        <f t="shared" si="13"/>
        <v/>
      </c>
      <c r="AT37" s="6" t="str">
        <f t="shared" si="14"/>
        <v/>
      </c>
      <c r="AU37" s="6" t="str">
        <f t="shared" si="15"/>
        <v/>
      </c>
      <c r="AV37" s="6" t="str">
        <f t="shared" si="16"/>
        <v/>
      </c>
      <c r="AW37" s="6" t="str">
        <f t="shared" si="17"/>
        <v/>
      </c>
      <c r="AX37" s="6" t="str">
        <f t="shared" si="18"/>
        <v/>
      </c>
      <c r="AY37" s="6" t="str">
        <f t="shared" si="19"/>
        <v/>
      </c>
      <c r="AZ37" s="6" t="str">
        <f t="shared" si="20"/>
        <v/>
      </c>
      <c r="BA37" s="6" t="str">
        <f t="shared" si="21"/>
        <v/>
      </c>
      <c r="BB37" s="6" t="str">
        <f t="shared" si="22"/>
        <v/>
      </c>
      <c r="BC37" s="6" t="str">
        <f t="shared" si="23"/>
        <v/>
      </c>
      <c r="BD37" s="6" t="str">
        <f t="shared" si="24"/>
        <v/>
      </c>
      <c r="BE37" s="6" t="str">
        <f t="shared" si="25"/>
        <v/>
      </c>
      <c r="BF37" s="6" t="str">
        <f t="shared" si="26"/>
        <v/>
      </c>
      <c r="BG37" s="6" t="str">
        <f t="shared" si="27"/>
        <v/>
      </c>
      <c r="BH37" s="6" t="str">
        <f t="shared" si="28"/>
        <v/>
      </c>
      <c r="BI37" s="6" t="str">
        <f t="shared" si="29"/>
        <v/>
      </c>
      <c r="BJ37" s="6" t="str">
        <f t="shared" si="30"/>
        <v/>
      </c>
      <c r="BK37" s="6">
        <f t="shared" ca="1" si="31"/>
        <v>1</v>
      </c>
      <c r="BL37" s="6" t="str">
        <f t="shared" si="32"/>
        <v/>
      </c>
      <c r="BM37" s="6" t="str">
        <f t="shared" si="33"/>
        <v/>
      </c>
      <c r="BN37" s="6" t="str">
        <f t="shared" si="34"/>
        <v/>
      </c>
      <c r="BQ37" s="6" t="str">
        <f t="shared" si="35"/>
        <v>TBR HJ</v>
      </c>
      <c r="BR37" s="6">
        <f t="shared" si="36"/>
        <v>4</v>
      </c>
      <c r="BS37" s="6" t="str">
        <f t="shared" si="37"/>
        <v>HJ</v>
      </c>
      <c r="BT37" s="6" t="str">
        <f t="shared" si="38"/>
        <v>J</v>
      </c>
      <c r="BU37" s="6" t="str">
        <f t="shared" si="39"/>
        <v>m</v>
      </c>
      <c r="BV37" s="6" t="str">
        <f t="shared" si="40"/>
        <v>TBR</v>
      </c>
    </row>
    <row r="38" spans="1:74" x14ac:dyDescent="0.35">
      <c r="A38" s="6">
        <v>50</v>
      </c>
      <c r="B38" t="s">
        <v>123</v>
      </c>
      <c r="C38" t="s">
        <v>124</v>
      </c>
      <c r="D38" t="s">
        <v>125</v>
      </c>
      <c r="E38" s="29" t="s">
        <v>78</v>
      </c>
      <c r="F38" s="29" t="s">
        <v>45</v>
      </c>
      <c r="G38" s="30" t="s">
        <v>46</v>
      </c>
      <c r="H38" s="31" t="str">
        <f t="shared" ref="H38:H58" si="48">BT38</f>
        <v>E</v>
      </c>
      <c r="I38" s="32" t="str">
        <f t="shared" ref="I38:I58" si="49">BU38</f>
        <v>m</v>
      </c>
      <c r="J38" s="33" t="str">
        <f t="shared" ref="J38:J58" si="50">BV38</f>
        <v>LBH</v>
      </c>
      <c r="K38" s="30">
        <v>7</v>
      </c>
      <c r="L38" s="6">
        <v>346</v>
      </c>
      <c r="M38" s="7">
        <v>3</v>
      </c>
      <c r="N38" s="6">
        <f t="shared" ref="N38:N69" si="51">FIND(H38,"?EJK")-1</f>
        <v>1</v>
      </c>
      <c r="O38" s="6">
        <f t="shared" ref="O38:O69" si="52">FIND(I38,"?mw")-1</f>
        <v>1</v>
      </c>
      <c r="P38" s="6">
        <f t="shared" ref="P38:P69" si="53">IF(J38="PB",1,IF(J38="LBH",2,IF(J38="LBC",3,IF(J38="TBR",4,0))))</f>
        <v>2</v>
      </c>
      <c r="Q38" s="6">
        <f t="shared" ref="Q38:Q69" si="54">P38*100+O38*10+N38</f>
        <v>211</v>
      </c>
      <c r="R38" s="6">
        <f t="shared" ref="R38:R69" ca="1" si="55">IF(L38="n/a",0,L38*100+M38+RANDBETWEEN(100,400)/1000)</f>
        <v>34603.334999999999</v>
      </c>
      <c r="S38" s="6">
        <f t="shared" si="46"/>
        <v>0</v>
      </c>
      <c r="T38" s="6">
        <f t="shared" si="46"/>
        <v>0</v>
      </c>
      <c r="U38" s="6">
        <f t="shared" si="46"/>
        <v>0</v>
      </c>
      <c r="V38" s="6">
        <f t="shared" si="46"/>
        <v>0</v>
      </c>
      <c r="W38" s="6">
        <f t="shared" si="46"/>
        <v>0</v>
      </c>
      <c r="X38" s="6">
        <f t="shared" si="46"/>
        <v>0</v>
      </c>
      <c r="Y38" s="6">
        <f t="shared" ca="1" si="46"/>
        <v>34603.334999999999</v>
      </c>
      <c r="Z38" s="6">
        <f t="shared" si="46"/>
        <v>0</v>
      </c>
      <c r="AA38" s="6">
        <f t="shared" si="46"/>
        <v>0</v>
      </c>
      <c r="AB38" s="6">
        <f t="shared" si="46"/>
        <v>0</v>
      </c>
      <c r="AC38" s="6">
        <f t="shared" si="47"/>
        <v>0</v>
      </c>
      <c r="AD38" s="6">
        <f t="shared" si="47"/>
        <v>0</v>
      </c>
      <c r="AE38" s="6">
        <f t="shared" si="47"/>
        <v>0</v>
      </c>
      <c r="AF38" s="6">
        <f t="shared" si="47"/>
        <v>0</v>
      </c>
      <c r="AG38" s="6">
        <f t="shared" si="47"/>
        <v>0</v>
      </c>
      <c r="AH38" s="6">
        <f t="shared" si="47"/>
        <v>0</v>
      </c>
      <c r="AI38" s="6">
        <f t="shared" si="47"/>
        <v>0</v>
      </c>
      <c r="AJ38" s="6">
        <f t="shared" si="47"/>
        <v>0</v>
      </c>
      <c r="AK38" s="6">
        <f t="shared" si="47"/>
        <v>0</v>
      </c>
      <c r="AL38" s="6">
        <f t="shared" si="47"/>
        <v>0</v>
      </c>
      <c r="AM38" s="6">
        <f t="shared" si="47"/>
        <v>0</v>
      </c>
      <c r="AN38" s="6">
        <f t="shared" si="47"/>
        <v>0</v>
      </c>
      <c r="AO38" s="6">
        <f t="shared" si="47"/>
        <v>0</v>
      </c>
      <c r="AP38" s="6">
        <f t="shared" si="41"/>
        <v>0</v>
      </c>
      <c r="AQ38" s="6" t="str">
        <f t="shared" ref="AQ38:AQ69" si="56">IF(S38&gt;0,RANK(S38,S$6:S$190,0),T(0))</f>
        <v/>
      </c>
      <c r="AR38" s="6" t="str">
        <f t="shared" ref="AR38:AR69" si="57">IF(T38&gt;0,RANK(T38,T$6:T$190,0),T(0))</f>
        <v/>
      </c>
      <c r="AS38" s="6" t="str">
        <f t="shared" ref="AS38:AS69" si="58">IF(U38&gt;0,RANK(U38,U$6:U$190,0),T(0))</f>
        <v/>
      </c>
      <c r="AT38" s="6" t="str">
        <f t="shared" ref="AT38:AT69" si="59">IF(V38&gt;0,RANK(V38,V$6:V$190,0),T(0))</f>
        <v/>
      </c>
      <c r="AU38" s="6" t="str">
        <f t="shared" ref="AU38:AU69" si="60">IF(W38&gt;0,RANK(W38,W$6:W$190,0),T(0))</f>
        <v/>
      </c>
      <c r="AV38" s="6" t="str">
        <f t="shared" ref="AV38:AV69" si="61">IF(X38&gt;0,RANK(X38,X$6:X$190,0),T(0))</f>
        <v/>
      </c>
      <c r="AW38" s="6">
        <f t="shared" ref="AW38:AW69" ca="1" si="62">IF(Y38&gt;0,RANK(Y38,Y$6:Y$190,0),T(0))</f>
        <v>9</v>
      </c>
      <c r="AX38" s="6" t="str">
        <f t="shared" ref="AX38:AX69" si="63">IF(Z38&gt;0,RANK(Z38,Z$6:Z$190,0),T(0))</f>
        <v/>
      </c>
      <c r="AY38" s="6" t="str">
        <f t="shared" ref="AY38:AY69" si="64">IF(AA38&gt;0,RANK(AA38,AA$6:AA$190,0),T(0))</f>
        <v/>
      </c>
      <c r="AZ38" s="6" t="str">
        <f t="shared" ref="AZ38:AZ69" si="65">IF(AB38&gt;0,RANK(AB38,AB$6:AB$190,0),T(0))</f>
        <v/>
      </c>
      <c r="BA38" s="6" t="str">
        <f t="shared" ref="BA38:BA69" si="66">IF(AC38&gt;0,RANK(AC38,AC$6:AC$190,0),T(0))</f>
        <v/>
      </c>
      <c r="BB38" s="6" t="str">
        <f t="shared" ref="BB38:BB69" si="67">IF(AD38&gt;0,RANK(AD38,AD$6:AD$190,0),T(0))</f>
        <v/>
      </c>
      <c r="BC38" s="6" t="str">
        <f t="shared" ref="BC38:BC69" si="68">IF(AE38&gt;0,RANK(AE38,AE$6:AE$190,0),T(0))</f>
        <v/>
      </c>
      <c r="BD38" s="6" t="str">
        <f t="shared" ref="BD38:BD69" si="69">IF(AF38&gt;0,RANK(AF38,AF$6:AF$190,0),T(0))</f>
        <v/>
      </c>
      <c r="BE38" s="6" t="str">
        <f t="shared" ref="BE38:BE69" si="70">IF(AG38&gt;0,RANK(AG38,AG$6:AG$190,0),T(0))</f>
        <v/>
      </c>
      <c r="BF38" s="6" t="str">
        <f t="shared" ref="BF38:BF69" si="71">IF(AH38&gt;0,RANK(AH38,AH$6:AH$190,0),T(0))</f>
        <v/>
      </c>
      <c r="BG38" s="6" t="str">
        <f t="shared" ref="BG38:BG69" si="72">IF(AI38&gt;0,RANK(AI38,AI$6:AI$190,0),T(0))</f>
        <v/>
      </c>
      <c r="BH38" s="6" t="str">
        <f t="shared" ref="BH38:BH69" si="73">IF(AJ38&gt;0,RANK(AJ38,AJ$6:AJ$190,0),T(0))</f>
        <v/>
      </c>
      <c r="BI38" s="6" t="str">
        <f t="shared" ref="BI38:BI69" si="74">IF(AK38&gt;0,RANK(AK38,AK$6:AK$190,0),T(0))</f>
        <v/>
      </c>
      <c r="BJ38" s="6" t="str">
        <f t="shared" ref="BJ38:BJ69" si="75">IF(AL38&gt;0,RANK(AL38,AL$6:AL$190,0),T(0))</f>
        <v/>
      </c>
      <c r="BK38" s="6" t="str">
        <f t="shared" ref="BK38:BK69" si="76">IF(AM38&gt;0,RANK(AM38,AM$6:AM$190,0),T(0))</f>
        <v/>
      </c>
      <c r="BL38" s="6" t="str">
        <f t="shared" ref="BL38:BL69" si="77">IF(AN38&gt;0,RANK(AN38,AN$6:AN$190,0),T(0))</f>
        <v/>
      </c>
      <c r="BM38" s="6" t="str">
        <f t="shared" ref="BM38:BM69" si="78">IF(AO38&gt;0,RANK(AO38,AO$6:AO$190,0),T(0))</f>
        <v/>
      </c>
      <c r="BN38" s="6" t="str">
        <f t="shared" ref="BN38:BN69" si="79">IF(AP38&gt;0,RANK(AP38,AP$6:AP$190,0),T(0))</f>
        <v/>
      </c>
      <c r="BQ38" s="6" t="str">
        <f t="shared" ref="BQ38:BQ69" si="80">E38</f>
        <v>LBH H</v>
      </c>
      <c r="BR38" s="6">
        <f t="shared" ref="BR38:BR69" si="81">FIND(" ",BQ38)</f>
        <v>4</v>
      </c>
      <c r="BS38" s="6" t="str">
        <f t="shared" ref="BS38:BS69" si="82">MID(BQ38,BR38+1,LEN(BQ38)-BR38)</f>
        <v>H</v>
      </c>
      <c r="BT38" s="6" t="str">
        <f t="shared" ref="BT38:BT69" si="83">IF(ISERROR(BR38),"?",IF(NOT(ISERROR(FIND("K",BS38))),"K",IF(NOT(ISERROR(FIND("J",BS38))),"J","E")))</f>
        <v>E</v>
      </c>
      <c r="BU38" s="6" t="str">
        <f t="shared" ref="BU38:BU69" si="84">IF(NOT(ISERROR(FIND("D",BS38))),"w",IF(NOT(ISERROR(FIND("H",BS38))),"m","?"))</f>
        <v>m</v>
      </c>
      <c r="BV38" s="6" t="str">
        <f t="shared" ref="BV38:BV69" si="85">IF(ISERROR(BR38),"?",LEFT(BQ38,BR38-1))</f>
        <v>LBH</v>
      </c>
    </row>
    <row r="39" spans="1:74" x14ac:dyDescent="0.35">
      <c r="A39" s="6">
        <v>49</v>
      </c>
      <c r="B39" t="s">
        <v>126</v>
      </c>
      <c r="C39" t="s">
        <v>127</v>
      </c>
      <c r="D39" t="s">
        <v>125</v>
      </c>
      <c r="E39" s="29" t="s">
        <v>62</v>
      </c>
      <c r="F39" s="29" t="s">
        <v>45</v>
      </c>
      <c r="G39" s="30" t="s">
        <v>46</v>
      </c>
      <c r="H39" s="31" t="str">
        <f t="shared" si="48"/>
        <v>E</v>
      </c>
      <c r="I39" s="32" t="str">
        <f t="shared" si="49"/>
        <v>m</v>
      </c>
      <c r="J39" s="33" t="str">
        <f t="shared" si="50"/>
        <v>TBR</v>
      </c>
      <c r="K39" s="30">
        <v>7</v>
      </c>
      <c r="L39" s="6">
        <v>414</v>
      </c>
      <c r="M39" s="7">
        <v>3</v>
      </c>
      <c r="N39" s="6">
        <f t="shared" si="51"/>
        <v>1</v>
      </c>
      <c r="O39" s="6">
        <f t="shared" si="52"/>
        <v>1</v>
      </c>
      <c r="P39" s="6">
        <f t="shared" si="53"/>
        <v>4</v>
      </c>
      <c r="Q39" s="6">
        <f t="shared" si="54"/>
        <v>411</v>
      </c>
      <c r="R39" s="6">
        <f t="shared" ca="1" si="55"/>
        <v>41403.305</v>
      </c>
      <c r="S39" s="6">
        <f t="shared" si="46"/>
        <v>0</v>
      </c>
      <c r="T39" s="6">
        <f t="shared" si="46"/>
        <v>0</v>
      </c>
      <c r="U39" s="6">
        <f t="shared" si="46"/>
        <v>0</v>
      </c>
      <c r="V39" s="6">
        <f t="shared" si="46"/>
        <v>0</v>
      </c>
      <c r="W39" s="6">
        <f t="shared" si="46"/>
        <v>0</v>
      </c>
      <c r="X39" s="6">
        <f t="shared" si="46"/>
        <v>0</v>
      </c>
      <c r="Y39" s="6">
        <f t="shared" si="46"/>
        <v>0</v>
      </c>
      <c r="Z39" s="6">
        <f t="shared" si="46"/>
        <v>0</v>
      </c>
      <c r="AA39" s="6">
        <f t="shared" si="46"/>
        <v>0</v>
      </c>
      <c r="AB39" s="6">
        <f t="shared" si="46"/>
        <v>0</v>
      </c>
      <c r="AC39" s="6">
        <f t="shared" si="47"/>
        <v>0</v>
      </c>
      <c r="AD39" s="6">
        <f t="shared" si="47"/>
        <v>0</v>
      </c>
      <c r="AE39" s="6">
        <f t="shared" si="47"/>
        <v>0</v>
      </c>
      <c r="AF39" s="6">
        <f t="shared" si="47"/>
        <v>0</v>
      </c>
      <c r="AG39" s="6">
        <f t="shared" si="47"/>
        <v>0</v>
      </c>
      <c r="AH39" s="6">
        <f t="shared" si="47"/>
        <v>0</v>
      </c>
      <c r="AI39" s="6">
        <f t="shared" si="47"/>
        <v>0</v>
      </c>
      <c r="AJ39" s="6">
        <f t="shared" si="47"/>
        <v>0</v>
      </c>
      <c r="AK39" s="6">
        <f t="shared" ca="1" si="47"/>
        <v>41403.305</v>
      </c>
      <c r="AL39" s="6">
        <f t="shared" si="47"/>
        <v>0</v>
      </c>
      <c r="AM39" s="6">
        <f t="shared" si="47"/>
        <v>0</v>
      </c>
      <c r="AN39" s="6">
        <f t="shared" si="47"/>
        <v>0</v>
      </c>
      <c r="AO39" s="6">
        <f t="shared" si="47"/>
        <v>0</v>
      </c>
      <c r="AP39" s="6">
        <f t="shared" ref="AP39:AP70" si="86">IF($Q39=AP$4,$R39,0)</f>
        <v>0</v>
      </c>
      <c r="AQ39" s="6" t="str">
        <f t="shared" si="56"/>
        <v/>
      </c>
      <c r="AR39" s="6" t="str">
        <f t="shared" si="57"/>
        <v/>
      </c>
      <c r="AS39" s="6" t="str">
        <f t="shared" si="58"/>
        <v/>
      </c>
      <c r="AT39" s="6" t="str">
        <f t="shared" si="59"/>
        <v/>
      </c>
      <c r="AU39" s="6" t="str">
        <f t="shared" si="60"/>
        <v/>
      </c>
      <c r="AV39" s="6" t="str">
        <f t="shared" si="61"/>
        <v/>
      </c>
      <c r="AW39" s="6" t="str">
        <f t="shared" si="62"/>
        <v/>
      </c>
      <c r="AX39" s="6" t="str">
        <f t="shared" si="63"/>
        <v/>
      </c>
      <c r="AY39" s="6" t="str">
        <f t="shared" si="64"/>
        <v/>
      </c>
      <c r="AZ39" s="6" t="str">
        <f t="shared" si="65"/>
        <v/>
      </c>
      <c r="BA39" s="6" t="str">
        <f t="shared" si="66"/>
        <v/>
      </c>
      <c r="BB39" s="6" t="str">
        <f t="shared" si="67"/>
        <v/>
      </c>
      <c r="BC39" s="6" t="str">
        <f t="shared" si="68"/>
        <v/>
      </c>
      <c r="BD39" s="6" t="str">
        <f t="shared" si="69"/>
        <v/>
      </c>
      <c r="BE39" s="6" t="str">
        <f t="shared" si="70"/>
        <v/>
      </c>
      <c r="BF39" s="6" t="str">
        <f t="shared" si="71"/>
        <v/>
      </c>
      <c r="BG39" s="6" t="str">
        <f t="shared" si="72"/>
        <v/>
      </c>
      <c r="BH39" s="6" t="str">
        <f t="shared" si="73"/>
        <v/>
      </c>
      <c r="BI39" s="6">
        <f t="shared" ca="1" si="74"/>
        <v>26</v>
      </c>
      <c r="BJ39" s="6" t="str">
        <f t="shared" si="75"/>
        <v/>
      </c>
      <c r="BK39" s="6" t="str">
        <f t="shared" si="76"/>
        <v/>
      </c>
      <c r="BL39" s="6" t="str">
        <f t="shared" si="77"/>
        <v/>
      </c>
      <c r="BM39" s="6" t="str">
        <f t="shared" si="78"/>
        <v/>
      </c>
      <c r="BN39" s="6" t="str">
        <f t="shared" si="79"/>
        <v/>
      </c>
      <c r="BQ39" s="6" t="str">
        <f t="shared" si="80"/>
        <v>TBR H</v>
      </c>
      <c r="BR39" s="6">
        <f t="shared" si="81"/>
        <v>4</v>
      </c>
      <c r="BS39" s="6" t="str">
        <f t="shared" si="82"/>
        <v>H</v>
      </c>
      <c r="BT39" s="6" t="str">
        <f t="shared" si="83"/>
        <v>E</v>
      </c>
      <c r="BU39" s="6" t="str">
        <f t="shared" si="84"/>
        <v>m</v>
      </c>
      <c r="BV39" s="6" t="str">
        <f t="shared" si="85"/>
        <v>TBR</v>
      </c>
    </row>
    <row r="40" spans="1:74" x14ac:dyDescent="0.35">
      <c r="A40" s="6">
        <v>74</v>
      </c>
      <c r="B40" t="s">
        <v>110</v>
      </c>
      <c r="C40" t="s">
        <v>128</v>
      </c>
      <c r="D40" t="s">
        <v>129</v>
      </c>
      <c r="E40" s="29" t="s">
        <v>55</v>
      </c>
      <c r="F40" s="29" t="s">
        <v>45</v>
      </c>
      <c r="G40" s="30" t="s">
        <v>46</v>
      </c>
      <c r="H40" s="31" t="str">
        <f t="shared" si="48"/>
        <v>E</v>
      </c>
      <c r="I40" s="32" t="str">
        <f t="shared" si="49"/>
        <v>m</v>
      </c>
      <c r="J40" s="33" t="str">
        <f t="shared" si="50"/>
        <v>PB</v>
      </c>
      <c r="K40" s="30">
        <v>8</v>
      </c>
      <c r="L40" s="6">
        <v>483</v>
      </c>
      <c r="M40" s="7">
        <v>8</v>
      </c>
      <c r="N40" s="6">
        <f t="shared" si="51"/>
        <v>1</v>
      </c>
      <c r="O40" s="6">
        <f t="shared" si="52"/>
        <v>1</v>
      </c>
      <c r="P40" s="6">
        <f t="shared" si="53"/>
        <v>1</v>
      </c>
      <c r="Q40" s="6">
        <f t="shared" si="54"/>
        <v>111</v>
      </c>
      <c r="R40" s="6">
        <f t="shared" ca="1" si="55"/>
        <v>48308.182000000001</v>
      </c>
      <c r="S40" s="6">
        <f t="shared" ca="1" si="46"/>
        <v>48308.182000000001</v>
      </c>
      <c r="T40" s="6">
        <f t="shared" si="46"/>
        <v>0</v>
      </c>
      <c r="U40" s="6">
        <f t="shared" si="46"/>
        <v>0</v>
      </c>
      <c r="V40" s="6">
        <f t="shared" si="46"/>
        <v>0</v>
      </c>
      <c r="W40" s="6">
        <f t="shared" si="46"/>
        <v>0</v>
      </c>
      <c r="X40" s="6">
        <f t="shared" si="46"/>
        <v>0</v>
      </c>
      <c r="Y40" s="6">
        <f t="shared" si="46"/>
        <v>0</v>
      </c>
      <c r="Z40" s="6">
        <f t="shared" si="46"/>
        <v>0</v>
      </c>
      <c r="AA40" s="6">
        <f t="shared" si="46"/>
        <v>0</v>
      </c>
      <c r="AB40" s="6">
        <f t="shared" si="46"/>
        <v>0</v>
      </c>
      <c r="AC40" s="6">
        <f t="shared" si="47"/>
        <v>0</v>
      </c>
      <c r="AD40" s="6">
        <f t="shared" si="47"/>
        <v>0</v>
      </c>
      <c r="AE40" s="6">
        <f t="shared" si="47"/>
        <v>0</v>
      </c>
      <c r="AF40" s="6">
        <f t="shared" si="47"/>
        <v>0</v>
      </c>
      <c r="AG40" s="6">
        <f t="shared" si="47"/>
        <v>0</v>
      </c>
      <c r="AH40" s="6">
        <f t="shared" si="47"/>
        <v>0</v>
      </c>
      <c r="AI40" s="6">
        <f t="shared" si="47"/>
        <v>0</v>
      </c>
      <c r="AJ40" s="6">
        <f t="shared" si="47"/>
        <v>0</v>
      </c>
      <c r="AK40" s="6">
        <f t="shared" si="47"/>
        <v>0</v>
      </c>
      <c r="AL40" s="6">
        <f t="shared" si="47"/>
        <v>0</v>
      </c>
      <c r="AM40" s="6">
        <f t="shared" si="47"/>
        <v>0</v>
      </c>
      <c r="AN40" s="6">
        <f t="shared" si="47"/>
        <v>0</v>
      </c>
      <c r="AO40" s="6">
        <f t="shared" si="47"/>
        <v>0</v>
      </c>
      <c r="AP40" s="6">
        <f t="shared" si="86"/>
        <v>0</v>
      </c>
      <c r="AQ40" s="6">
        <f t="shared" ca="1" si="56"/>
        <v>3</v>
      </c>
      <c r="AR40" s="6" t="str">
        <f t="shared" si="57"/>
        <v/>
      </c>
      <c r="AS40" s="6" t="str">
        <f t="shared" si="58"/>
        <v/>
      </c>
      <c r="AT40" s="6" t="str">
        <f t="shared" si="59"/>
        <v/>
      </c>
      <c r="AU40" s="6" t="str">
        <f t="shared" si="60"/>
        <v/>
      </c>
      <c r="AV40" s="6" t="str">
        <f t="shared" si="61"/>
        <v/>
      </c>
      <c r="AW40" s="6" t="str">
        <f t="shared" si="62"/>
        <v/>
      </c>
      <c r="AX40" s="6" t="str">
        <f t="shared" si="63"/>
        <v/>
      </c>
      <c r="AY40" s="6" t="str">
        <f t="shared" si="64"/>
        <v/>
      </c>
      <c r="AZ40" s="6" t="str">
        <f t="shared" si="65"/>
        <v/>
      </c>
      <c r="BA40" s="6" t="str">
        <f t="shared" si="66"/>
        <v/>
      </c>
      <c r="BB40" s="6" t="str">
        <f t="shared" si="67"/>
        <v/>
      </c>
      <c r="BC40" s="6" t="str">
        <f t="shared" si="68"/>
        <v/>
      </c>
      <c r="BD40" s="6" t="str">
        <f t="shared" si="69"/>
        <v/>
      </c>
      <c r="BE40" s="6" t="str">
        <f t="shared" si="70"/>
        <v/>
      </c>
      <c r="BF40" s="6" t="str">
        <f t="shared" si="71"/>
        <v/>
      </c>
      <c r="BG40" s="6" t="str">
        <f t="shared" si="72"/>
        <v/>
      </c>
      <c r="BH40" s="6" t="str">
        <f t="shared" si="73"/>
        <v/>
      </c>
      <c r="BI40" s="6" t="str">
        <f t="shared" si="74"/>
        <v/>
      </c>
      <c r="BJ40" s="6" t="str">
        <f t="shared" si="75"/>
        <v/>
      </c>
      <c r="BK40" s="6" t="str">
        <f t="shared" si="76"/>
        <v/>
      </c>
      <c r="BL40" s="6" t="str">
        <f t="shared" si="77"/>
        <v/>
      </c>
      <c r="BM40" s="6" t="str">
        <f t="shared" si="78"/>
        <v/>
      </c>
      <c r="BN40" s="6" t="str">
        <f t="shared" si="79"/>
        <v/>
      </c>
      <c r="BQ40" s="6" t="str">
        <f t="shared" si="80"/>
        <v>PB H</v>
      </c>
      <c r="BR40" s="6">
        <f t="shared" si="81"/>
        <v>3</v>
      </c>
      <c r="BS40" s="6" t="str">
        <f t="shared" si="82"/>
        <v>H</v>
      </c>
      <c r="BT40" s="6" t="str">
        <f t="shared" si="83"/>
        <v>E</v>
      </c>
      <c r="BU40" s="6" t="str">
        <f t="shared" si="84"/>
        <v>m</v>
      </c>
      <c r="BV40" s="6" t="str">
        <f t="shared" si="85"/>
        <v>PB</v>
      </c>
    </row>
    <row r="41" spans="1:74" x14ac:dyDescent="0.35">
      <c r="A41" s="6">
        <v>6</v>
      </c>
      <c r="B41" t="s">
        <v>130</v>
      </c>
      <c r="C41" t="s">
        <v>131</v>
      </c>
      <c r="D41" t="s">
        <v>129</v>
      </c>
      <c r="E41" s="29" t="s">
        <v>62</v>
      </c>
      <c r="F41" s="29" t="s">
        <v>45</v>
      </c>
      <c r="G41" s="30" t="s">
        <v>46</v>
      </c>
      <c r="H41" s="31" t="str">
        <f t="shared" si="48"/>
        <v>E</v>
      </c>
      <c r="I41" s="32" t="str">
        <f t="shared" si="49"/>
        <v>m</v>
      </c>
      <c r="J41" s="33" t="str">
        <f t="shared" si="50"/>
        <v>TBR</v>
      </c>
      <c r="K41" s="30">
        <v>8</v>
      </c>
      <c r="L41" s="6">
        <v>424</v>
      </c>
      <c r="M41" s="7">
        <v>4</v>
      </c>
      <c r="N41" s="6">
        <f t="shared" si="51"/>
        <v>1</v>
      </c>
      <c r="O41" s="6">
        <f t="shared" si="52"/>
        <v>1</v>
      </c>
      <c r="P41" s="6">
        <f t="shared" si="53"/>
        <v>4</v>
      </c>
      <c r="Q41" s="6">
        <f t="shared" si="54"/>
        <v>411</v>
      </c>
      <c r="R41" s="6">
        <f t="shared" ca="1" si="55"/>
        <v>42404.178999999996</v>
      </c>
      <c r="S41" s="6">
        <f t="shared" si="46"/>
        <v>0</v>
      </c>
      <c r="T41" s="6">
        <f t="shared" si="46"/>
        <v>0</v>
      </c>
      <c r="U41" s="6">
        <f t="shared" si="46"/>
        <v>0</v>
      </c>
      <c r="V41" s="6">
        <f t="shared" si="46"/>
        <v>0</v>
      </c>
      <c r="W41" s="6">
        <f t="shared" si="46"/>
        <v>0</v>
      </c>
      <c r="X41" s="6">
        <f t="shared" si="46"/>
        <v>0</v>
      </c>
      <c r="Y41" s="6">
        <f t="shared" si="46"/>
        <v>0</v>
      </c>
      <c r="Z41" s="6">
        <f t="shared" si="46"/>
        <v>0</v>
      </c>
      <c r="AA41" s="6">
        <f t="shared" si="46"/>
        <v>0</v>
      </c>
      <c r="AB41" s="6">
        <f t="shared" si="46"/>
        <v>0</v>
      </c>
      <c r="AC41" s="6">
        <f t="shared" si="47"/>
        <v>0</v>
      </c>
      <c r="AD41" s="6">
        <f t="shared" si="47"/>
        <v>0</v>
      </c>
      <c r="AE41" s="6">
        <f t="shared" si="47"/>
        <v>0</v>
      </c>
      <c r="AF41" s="6">
        <f t="shared" si="47"/>
        <v>0</v>
      </c>
      <c r="AG41" s="6">
        <f t="shared" si="47"/>
        <v>0</v>
      </c>
      <c r="AH41" s="6">
        <f t="shared" si="47"/>
        <v>0</v>
      </c>
      <c r="AI41" s="6">
        <f t="shared" si="47"/>
        <v>0</v>
      </c>
      <c r="AJ41" s="6">
        <f t="shared" si="47"/>
        <v>0</v>
      </c>
      <c r="AK41" s="6">
        <f t="shared" ca="1" si="47"/>
        <v>42404.178999999996</v>
      </c>
      <c r="AL41" s="6">
        <f t="shared" si="47"/>
        <v>0</v>
      </c>
      <c r="AM41" s="6">
        <f t="shared" si="47"/>
        <v>0</v>
      </c>
      <c r="AN41" s="6">
        <f t="shared" si="47"/>
        <v>0</v>
      </c>
      <c r="AO41" s="6">
        <f t="shared" si="47"/>
        <v>0</v>
      </c>
      <c r="AP41" s="6">
        <f t="shared" si="86"/>
        <v>0</v>
      </c>
      <c r="AQ41" s="6" t="str">
        <f t="shared" si="56"/>
        <v/>
      </c>
      <c r="AR41" s="6" t="str">
        <f t="shared" si="57"/>
        <v/>
      </c>
      <c r="AS41" s="6" t="str">
        <f t="shared" si="58"/>
        <v/>
      </c>
      <c r="AT41" s="6" t="str">
        <f t="shared" si="59"/>
        <v/>
      </c>
      <c r="AU41" s="6" t="str">
        <f t="shared" si="60"/>
        <v/>
      </c>
      <c r="AV41" s="6" t="str">
        <f t="shared" si="61"/>
        <v/>
      </c>
      <c r="AW41" s="6" t="str">
        <f t="shared" si="62"/>
        <v/>
      </c>
      <c r="AX41" s="6" t="str">
        <f t="shared" si="63"/>
        <v/>
      </c>
      <c r="AY41" s="6" t="str">
        <f t="shared" si="64"/>
        <v/>
      </c>
      <c r="AZ41" s="6" t="str">
        <f t="shared" si="65"/>
        <v/>
      </c>
      <c r="BA41" s="6" t="str">
        <f t="shared" si="66"/>
        <v/>
      </c>
      <c r="BB41" s="6" t="str">
        <f t="shared" si="67"/>
        <v/>
      </c>
      <c r="BC41" s="6" t="str">
        <f t="shared" si="68"/>
        <v/>
      </c>
      <c r="BD41" s="6" t="str">
        <f t="shared" si="69"/>
        <v/>
      </c>
      <c r="BE41" s="6" t="str">
        <f t="shared" si="70"/>
        <v/>
      </c>
      <c r="BF41" s="6" t="str">
        <f t="shared" si="71"/>
        <v/>
      </c>
      <c r="BG41" s="6" t="str">
        <f t="shared" si="72"/>
        <v/>
      </c>
      <c r="BH41" s="6" t="str">
        <f t="shared" si="73"/>
        <v/>
      </c>
      <c r="BI41" s="6">
        <f t="shared" ca="1" si="74"/>
        <v>25</v>
      </c>
      <c r="BJ41" s="6" t="str">
        <f t="shared" si="75"/>
        <v/>
      </c>
      <c r="BK41" s="6" t="str">
        <f t="shared" si="76"/>
        <v/>
      </c>
      <c r="BL41" s="6" t="str">
        <f t="shared" si="77"/>
        <v/>
      </c>
      <c r="BM41" s="6" t="str">
        <f t="shared" si="78"/>
        <v/>
      </c>
      <c r="BN41" s="6" t="str">
        <f t="shared" si="79"/>
        <v/>
      </c>
      <c r="BQ41" s="6" t="str">
        <f t="shared" si="80"/>
        <v>TBR H</v>
      </c>
      <c r="BR41" s="6">
        <f t="shared" si="81"/>
        <v>4</v>
      </c>
      <c r="BS41" s="6" t="str">
        <f t="shared" si="82"/>
        <v>H</v>
      </c>
      <c r="BT41" s="6" t="str">
        <f t="shared" si="83"/>
        <v>E</v>
      </c>
      <c r="BU41" s="6" t="str">
        <f t="shared" si="84"/>
        <v>m</v>
      </c>
      <c r="BV41" s="6" t="str">
        <f t="shared" si="85"/>
        <v>TBR</v>
      </c>
    </row>
    <row r="42" spans="1:74" x14ac:dyDescent="0.35">
      <c r="A42" s="6">
        <v>113</v>
      </c>
      <c r="B42" t="s">
        <v>132</v>
      </c>
      <c r="C42" t="s">
        <v>133</v>
      </c>
      <c r="D42" t="s">
        <v>129</v>
      </c>
      <c r="E42" s="29" t="s">
        <v>50</v>
      </c>
      <c r="F42" s="29" t="s">
        <v>45</v>
      </c>
      <c r="G42" s="30" t="s">
        <v>46</v>
      </c>
      <c r="H42" s="31" t="str">
        <f t="shared" si="48"/>
        <v>E</v>
      </c>
      <c r="I42" s="32" t="str">
        <f t="shared" si="49"/>
        <v>m</v>
      </c>
      <c r="J42" s="33" t="str">
        <f t="shared" si="50"/>
        <v>LBC</v>
      </c>
      <c r="K42" s="30">
        <v>8</v>
      </c>
      <c r="L42" s="6">
        <v>464</v>
      </c>
      <c r="M42" s="7">
        <v>5</v>
      </c>
      <c r="N42" s="6">
        <f t="shared" si="51"/>
        <v>1</v>
      </c>
      <c r="O42" s="6">
        <f t="shared" si="52"/>
        <v>1</v>
      </c>
      <c r="P42" s="6">
        <f t="shared" si="53"/>
        <v>3</v>
      </c>
      <c r="Q42" s="6">
        <f t="shared" si="54"/>
        <v>311</v>
      </c>
      <c r="R42" s="6">
        <f t="shared" ca="1" si="55"/>
        <v>46405.175000000003</v>
      </c>
      <c r="S42" s="6">
        <f t="shared" si="46"/>
        <v>0</v>
      </c>
      <c r="T42" s="6">
        <f t="shared" si="46"/>
        <v>0</v>
      </c>
      <c r="U42" s="6">
        <f t="shared" si="46"/>
        <v>0</v>
      </c>
      <c r="V42" s="6">
        <f t="shared" si="46"/>
        <v>0</v>
      </c>
      <c r="W42" s="6">
        <f t="shared" si="46"/>
        <v>0</v>
      </c>
      <c r="X42" s="6">
        <f t="shared" si="46"/>
        <v>0</v>
      </c>
      <c r="Y42" s="6">
        <f t="shared" si="46"/>
        <v>0</v>
      </c>
      <c r="Z42" s="6">
        <f t="shared" si="46"/>
        <v>0</v>
      </c>
      <c r="AA42" s="6">
        <f t="shared" si="46"/>
        <v>0</v>
      </c>
      <c r="AB42" s="6">
        <f t="shared" si="46"/>
        <v>0</v>
      </c>
      <c r="AC42" s="6">
        <f t="shared" si="47"/>
        <v>0</v>
      </c>
      <c r="AD42" s="6">
        <f t="shared" si="47"/>
        <v>0</v>
      </c>
      <c r="AE42" s="6">
        <f t="shared" ca="1" si="47"/>
        <v>46405.175000000003</v>
      </c>
      <c r="AF42" s="6">
        <f t="shared" si="47"/>
        <v>0</v>
      </c>
      <c r="AG42" s="6">
        <f t="shared" si="47"/>
        <v>0</v>
      </c>
      <c r="AH42" s="6">
        <f t="shared" si="47"/>
        <v>0</v>
      </c>
      <c r="AI42" s="6">
        <f t="shared" si="47"/>
        <v>0</v>
      </c>
      <c r="AJ42" s="6">
        <f t="shared" si="47"/>
        <v>0</v>
      </c>
      <c r="AK42" s="6">
        <f t="shared" si="47"/>
        <v>0</v>
      </c>
      <c r="AL42" s="6">
        <f t="shared" si="47"/>
        <v>0</v>
      </c>
      <c r="AM42" s="6">
        <f t="shared" si="47"/>
        <v>0</v>
      </c>
      <c r="AN42" s="6">
        <f t="shared" si="47"/>
        <v>0</v>
      </c>
      <c r="AO42" s="6">
        <f t="shared" si="47"/>
        <v>0</v>
      </c>
      <c r="AP42" s="6">
        <f t="shared" si="86"/>
        <v>0</v>
      </c>
      <c r="AQ42" s="6" t="str">
        <f t="shared" si="56"/>
        <v/>
      </c>
      <c r="AR42" s="6" t="str">
        <f t="shared" si="57"/>
        <v/>
      </c>
      <c r="AS42" s="6" t="str">
        <f t="shared" si="58"/>
        <v/>
      </c>
      <c r="AT42" s="6" t="str">
        <f t="shared" si="59"/>
        <v/>
      </c>
      <c r="AU42" s="6" t="str">
        <f t="shared" si="60"/>
        <v/>
      </c>
      <c r="AV42" s="6" t="str">
        <f t="shared" si="61"/>
        <v/>
      </c>
      <c r="AW42" s="6" t="str">
        <f t="shared" si="62"/>
        <v/>
      </c>
      <c r="AX42" s="6" t="str">
        <f t="shared" si="63"/>
        <v/>
      </c>
      <c r="AY42" s="6" t="str">
        <f t="shared" si="64"/>
        <v/>
      </c>
      <c r="AZ42" s="6" t="str">
        <f t="shared" si="65"/>
        <v/>
      </c>
      <c r="BA42" s="6" t="str">
        <f t="shared" si="66"/>
        <v/>
      </c>
      <c r="BB42" s="6" t="str">
        <f t="shared" si="67"/>
        <v/>
      </c>
      <c r="BC42" s="6">
        <f t="shared" ca="1" si="68"/>
        <v>3</v>
      </c>
      <c r="BD42" s="6" t="str">
        <f t="shared" si="69"/>
        <v/>
      </c>
      <c r="BE42" s="6" t="str">
        <f t="shared" si="70"/>
        <v/>
      </c>
      <c r="BF42" s="6" t="str">
        <f t="shared" si="71"/>
        <v/>
      </c>
      <c r="BG42" s="6" t="str">
        <f t="shared" si="72"/>
        <v/>
      </c>
      <c r="BH42" s="6" t="str">
        <f t="shared" si="73"/>
        <v/>
      </c>
      <c r="BI42" s="6" t="str">
        <f t="shared" si="74"/>
        <v/>
      </c>
      <c r="BJ42" s="6" t="str">
        <f t="shared" si="75"/>
        <v/>
      </c>
      <c r="BK42" s="6" t="str">
        <f t="shared" si="76"/>
        <v/>
      </c>
      <c r="BL42" s="6" t="str">
        <f t="shared" si="77"/>
        <v/>
      </c>
      <c r="BM42" s="6" t="str">
        <f t="shared" si="78"/>
        <v/>
      </c>
      <c r="BN42" s="6" t="str">
        <f t="shared" si="79"/>
        <v/>
      </c>
      <c r="BQ42" s="6" t="str">
        <f t="shared" si="80"/>
        <v>LBC H</v>
      </c>
      <c r="BR42" s="6">
        <f t="shared" si="81"/>
        <v>4</v>
      </c>
      <c r="BS42" s="6" t="str">
        <f t="shared" si="82"/>
        <v>H</v>
      </c>
      <c r="BT42" s="6" t="str">
        <f t="shared" si="83"/>
        <v>E</v>
      </c>
      <c r="BU42" s="6" t="str">
        <f t="shared" si="84"/>
        <v>m</v>
      </c>
      <c r="BV42" s="6" t="str">
        <f t="shared" si="85"/>
        <v>LBC</v>
      </c>
    </row>
    <row r="43" spans="1:74" x14ac:dyDescent="0.35">
      <c r="A43" s="6">
        <v>11</v>
      </c>
      <c r="B43" t="s">
        <v>97</v>
      </c>
      <c r="C43" t="s">
        <v>134</v>
      </c>
      <c r="D43" t="s">
        <v>129</v>
      </c>
      <c r="E43" s="29" t="s">
        <v>78</v>
      </c>
      <c r="F43" s="29" t="s">
        <v>45</v>
      </c>
      <c r="G43" s="30" t="s">
        <v>46</v>
      </c>
      <c r="H43" s="31" t="str">
        <f t="shared" si="48"/>
        <v>E</v>
      </c>
      <c r="I43" s="32" t="str">
        <f t="shared" si="49"/>
        <v>m</v>
      </c>
      <c r="J43" s="33" t="str">
        <f t="shared" si="50"/>
        <v>LBH</v>
      </c>
      <c r="K43" s="30">
        <v>8</v>
      </c>
      <c r="L43" s="6">
        <v>446</v>
      </c>
      <c r="M43" s="7">
        <v>6</v>
      </c>
      <c r="N43" s="6">
        <f t="shared" si="51"/>
        <v>1</v>
      </c>
      <c r="O43" s="6">
        <f t="shared" si="52"/>
        <v>1</v>
      </c>
      <c r="P43" s="6">
        <f t="shared" si="53"/>
        <v>2</v>
      </c>
      <c r="Q43" s="6">
        <f t="shared" si="54"/>
        <v>211</v>
      </c>
      <c r="R43" s="6">
        <f t="shared" ca="1" si="55"/>
        <v>44606.135999999999</v>
      </c>
      <c r="S43" s="6">
        <f t="shared" si="46"/>
        <v>0</v>
      </c>
      <c r="T43" s="6">
        <f t="shared" si="46"/>
        <v>0</v>
      </c>
      <c r="U43" s="6">
        <f t="shared" si="46"/>
        <v>0</v>
      </c>
      <c r="V43" s="6">
        <f t="shared" si="46"/>
        <v>0</v>
      </c>
      <c r="W43" s="6">
        <f t="shared" si="46"/>
        <v>0</v>
      </c>
      <c r="X43" s="6">
        <f t="shared" si="46"/>
        <v>0</v>
      </c>
      <c r="Y43" s="6">
        <f t="shared" ca="1" si="46"/>
        <v>44606.135999999999</v>
      </c>
      <c r="Z43" s="6">
        <f t="shared" si="46"/>
        <v>0</v>
      </c>
      <c r="AA43" s="6">
        <f t="shared" si="46"/>
        <v>0</v>
      </c>
      <c r="AB43" s="6">
        <f t="shared" si="46"/>
        <v>0</v>
      </c>
      <c r="AC43" s="6">
        <f t="shared" si="47"/>
        <v>0</v>
      </c>
      <c r="AD43" s="6">
        <f t="shared" si="47"/>
        <v>0</v>
      </c>
      <c r="AE43" s="6">
        <f t="shared" si="47"/>
        <v>0</v>
      </c>
      <c r="AF43" s="6">
        <f t="shared" si="47"/>
        <v>0</v>
      </c>
      <c r="AG43" s="6">
        <f t="shared" si="47"/>
        <v>0</v>
      </c>
      <c r="AH43" s="6">
        <f t="shared" si="47"/>
        <v>0</v>
      </c>
      <c r="AI43" s="6">
        <f t="shared" si="47"/>
        <v>0</v>
      </c>
      <c r="AJ43" s="6">
        <f t="shared" si="47"/>
        <v>0</v>
      </c>
      <c r="AK43" s="6">
        <f t="shared" si="47"/>
        <v>0</v>
      </c>
      <c r="AL43" s="6">
        <f t="shared" si="47"/>
        <v>0</v>
      </c>
      <c r="AM43" s="6">
        <f t="shared" si="47"/>
        <v>0</v>
      </c>
      <c r="AN43" s="6">
        <f t="shared" si="47"/>
        <v>0</v>
      </c>
      <c r="AO43" s="6">
        <f t="shared" si="47"/>
        <v>0</v>
      </c>
      <c r="AP43" s="6">
        <f t="shared" si="86"/>
        <v>0</v>
      </c>
      <c r="AQ43" s="6" t="str">
        <f t="shared" si="56"/>
        <v/>
      </c>
      <c r="AR43" s="6" t="str">
        <f t="shared" si="57"/>
        <v/>
      </c>
      <c r="AS43" s="6" t="str">
        <f t="shared" si="58"/>
        <v/>
      </c>
      <c r="AT43" s="6" t="str">
        <f t="shared" si="59"/>
        <v/>
      </c>
      <c r="AU43" s="6" t="str">
        <f t="shared" si="60"/>
        <v/>
      </c>
      <c r="AV43" s="6" t="str">
        <f t="shared" si="61"/>
        <v/>
      </c>
      <c r="AW43" s="6">
        <f t="shared" ca="1" si="62"/>
        <v>3</v>
      </c>
      <c r="AX43" s="6" t="str">
        <f t="shared" si="63"/>
        <v/>
      </c>
      <c r="AY43" s="6" t="str">
        <f t="shared" si="64"/>
        <v/>
      </c>
      <c r="AZ43" s="6" t="str">
        <f t="shared" si="65"/>
        <v/>
      </c>
      <c r="BA43" s="6" t="str">
        <f t="shared" si="66"/>
        <v/>
      </c>
      <c r="BB43" s="6" t="str">
        <f t="shared" si="67"/>
        <v/>
      </c>
      <c r="BC43" s="6" t="str">
        <f t="shared" si="68"/>
        <v/>
      </c>
      <c r="BD43" s="6" t="str">
        <f t="shared" si="69"/>
        <v/>
      </c>
      <c r="BE43" s="6" t="str">
        <f t="shared" si="70"/>
        <v/>
      </c>
      <c r="BF43" s="6" t="str">
        <f t="shared" si="71"/>
        <v/>
      </c>
      <c r="BG43" s="6" t="str">
        <f t="shared" si="72"/>
        <v/>
      </c>
      <c r="BH43" s="6" t="str">
        <f t="shared" si="73"/>
        <v/>
      </c>
      <c r="BI43" s="6" t="str">
        <f t="shared" si="74"/>
        <v/>
      </c>
      <c r="BJ43" s="6" t="str">
        <f t="shared" si="75"/>
        <v/>
      </c>
      <c r="BK43" s="6" t="str">
        <f t="shared" si="76"/>
        <v/>
      </c>
      <c r="BL43" s="6" t="str">
        <f t="shared" si="77"/>
        <v/>
      </c>
      <c r="BM43" s="6" t="str">
        <f t="shared" si="78"/>
        <v/>
      </c>
      <c r="BN43" s="6" t="str">
        <f t="shared" si="79"/>
        <v/>
      </c>
      <c r="BQ43" s="6" t="str">
        <f t="shared" si="80"/>
        <v>LBH H</v>
      </c>
      <c r="BR43" s="6">
        <f t="shared" si="81"/>
        <v>4</v>
      </c>
      <c r="BS43" s="6" t="str">
        <f t="shared" si="82"/>
        <v>H</v>
      </c>
      <c r="BT43" s="6" t="str">
        <f t="shared" si="83"/>
        <v>E</v>
      </c>
      <c r="BU43" s="6" t="str">
        <f t="shared" si="84"/>
        <v>m</v>
      </c>
      <c r="BV43" s="6" t="str">
        <f t="shared" si="85"/>
        <v>LBH</v>
      </c>
    </row>
    <row r="44" spans="1:74" x14ac:dyDescent="0.35">
      <c r="A44" s="6">
        <v>12</v>
      </c>
      <c r="B44" t="s">
        <v>65</v>
      </c>
      <c r="C44" t="s">
        <v>135</v>
      </c>
      <c r="D44" t="s">
        <v>129</v>
      </c>
      <c r="E44" s="29" t="s">
        <v>44</v>
      </c>
      <c r="F44" s="29" t="s">
        <v>45</v>
      </c>
      <c r="G44" s="30" t="s">
        <v>46</v>
      </c>
      <c r="H44" s="31" t="str">
        <f t="shared" si="48"/>
        <v>E</v>
      </c>
      <c r="I44" s="32" t="str">
        <f t="shared" si="49"/>
        <v>w</v>
      </c>
      <c r="J44" s="33" t="str">
        <f t="shared" si="50"/>
        <v>LBH</v>
      </c>
      <c r="K44" s="30">
        <v>8</v>
      </c>
      <c r="L44" s="6">
        <v>380</v>
      </c>
      <c r="M44" s="7">
        <v>4</v>
      </c>
      <c r="N44" s="6">
        <f t="shared" si="51"/>
        <v>1</v>
      </c>
      <c r="O44" s="6">
        <f t="shared" si="52"/>
        <v>2</v>
      </c>
      <c r="P44" s="6">
        <f t="shared" si="53"/>
        <v>2</v>
      </c>
      <c r="Q44" s="6">
        <f t="shared" si="54"/>
        <v>221</v>
      </c>
      <c r="R44" s="6">
        <f t="shared" ca="1" si="55"/>
        <v>38004.298999999999</v>
      </c>
      <c r="S44" s="6">
        <f t="shared" si="46"/>
        <v>0</v>
      </c>
      <c r="T44" s="6">
        <f t="shared" si="46"/>
        <v>0</v>
      </c>
      <c r="U44" s="6">
        <f t="shared" si="46"/>
        <v>0</v>
      </c>
      <c r="V44" s="6">
        <f t="shared" si="46"/>
        <v>0</v>
      </c>
      <c r="W44" s="6">
        <f t="shared" si="46"/>
        <v>0</v>
      </c>
      <c r="X44" s="6">
        <f t="shared" si="46"/>
        <v>0</v>
      </c>
      <c r="Y44" s="6">
        <f t="shared" si="46"/>
        <v>0</v>
      </c>
      <c r="Z44" s="6">
        <f t="shared" ca="1" si="46"/>
        <v>38004.298999999999</v>
      </c>
      <c r="AA44" s="6">
        <f t="shared" si="46"/>
        <v>0</v>
      </c>
      <c r="AB44" s="6">
        <f t="shared" si="46"/>
        <v>0</v>
      </c>
      <c r="AC44" s="6">
        <f t="shared" si="47"/>
        <v>0</v>
      </c>
      <c r="AD44" s="6">
        <f t="shared" si="47"/>
        <v>0</v>
      </c>
      <c r="AE44" s="6">
        <f t="shared" si="47"/>
        <v>0</v>
      </c>
      <c r="AF44" s="6">
        <f t="shared" si="47"/>
        <v>0</v>
      </c>
      <c r="AG44" s="6">
        <f t="shared" si="47"/>
        <v>0</v>
      </c>
      <c r="AH44" s="6">
        <f t="shared" si="47"/>
        <v>0</v>
      </c>
      <c r="AI44" s="6">
        <f t="shared" si="47"/>
        <v>0</v>
      </c>
      <c r="AJ44" s="6">
        <f t="shared" si="47"/>
        <v>0</v>
      </c>
      <c r="AK44" s="6">
        <f t="shared" si="47"/>
        <v>0</v>
      </c>
      <c r="AL44" s="6">
        <f t="shared" si="47"/>
        <v>0</v>
      </c>
      <c r="AM44" s="6">
        <f t="shared" si="47"/>
        <v>0</v>
      </c>
      <c r="AN44" s="6">
        <f t="shared" si="47"/>
        <v>0</v>
      </c>
      <c r="AO44" s="6">
        <f t="shared" si="47"/>
        <v>0</v>
      </c>
      <c r="AP44" s="6">
        <f t="shared" si="86"/>
        <v>0</v>
      </c>
      <c r="AQ44" s="6" t="str">
        <f t="shared" si="56"/>
        <v/>
      </c>
      <c r="AR44" s="6" t="str">
        <f t="shared" si="57"/>
        <v/>
      </c>
      <c r="AS44" s="6" t="str">
        <f t="shared" si="58"/>
        <v/>
      </c>
      <c r="AT44" s="6" t="str">
        <f t="shared" si="59"/>
        <v/>
      </c>
      <c r="AU44" s="6" t="str">
        <f t="shared" si="60"/>
        <v/>
      </c>
      <c r="AV44" s="6" t="str">
        <f t="shared" si="61"/>
        <v/>
      </c>
      <c r="AW44" s="6" t="str">
        <f t="shared" si="62"/>
        <v/>
      </c>
      <c r="AX44" s="6">
        <f t="shared" ca="1" si="63"/>
        <v>4</v>
      </c>
      <c r="AY44" s="6" t="str">
        <f t="shared" si="64"/>
        <v/>
      </c>
      <c r="AZ44" s="6" t="str">
        <f t="shared" si="65"/>
        <v/>
      </c>
      <c r="BA44" s="6" t="str">
        <f t="shared" si="66"/>
        <v/>
      </c>
      <c r="BB44" s="6" t="str">
        <f t="shared" si="67"/>
        <v/>
      </c>
      <c r="BC44" s="6" t="str">
        <f t="shared" si="68"/>
        <v/>
      </c>
      <c r="BD44" s="6" t="str">
        <f t="shared" si="69"/>
        <v/>
      </c>
      <c r="BE44" s="6" t="str">
        <f t="shared" si="70"/>
        <v/>
      </c>
      <c r="BF44" s="6" t="str">
        <f t="shared" si="71"/>
        <v/>
      </c>
      <c r="BG44" s="6" t="str">
        <f t="shared" si="72"/>
        <v/>
      </c>
      <c r="BH44" s="6" t="str">
        <f t="shared" si="73"/>
        <v/>
      </c>
      <c r="BI44" s="6" t="str">
        <f t="shared" si="74"/>
        <v/>
      </c>
      <c r="BJ44" s="6" t="str">
        <f t="shared" si="75"/>
        <v/>
      </c>
      <c r="BK44" s="6" t="str">
        <f t="shared" si="76"/>
        <v/>
      </c>
      <c r="BL44" s="6" t="str">
        <f t="shared" si="77"/>
        <v/>
      </c>
      <c r="BM44" s="6" t="str">
        <f t="shared" si="78"/>
        <v/>
      </c>
      <c r="BN44" s="6" t="str">
        <f t="shared" si="79"/>
        <v/>
      </c>
      <c r="BQ44" s="6" t="str">
        <f t="shared" si="80"/>
        <v>LBH D</v>
      </c>
      <c r="BR44" s="6">
        <f t="shared" si="81"/>
        <v>4</v>
      </c>
      <c r="BS44" s="6" t="str">
        <f t="shared" si="82"/>
        <v>D</v>
      </c>
      <c r="BT44" s="6" t="str">
        <f t="shared" si="83"/>
        <v>E</v>
      </c>
      <c r="BU44" s="6" t="str">
        <f t="shared" si="84"/>
        <v>w</v>
      </c>
      <c r="BV44" s="6" t="str">
        <f t="shared" si="85"/>
        <v>LBH</v>
      </c>
    </row>
    <row r="45" spans="1:74" x14ac:dyDescent="0.35">
      <c r="A45" s="6">
        <v>45</v>
      </c>
      <c r="B45" t="s">
        <v>136</v>
      </c>
      <c r="C45" t="s">
        <v>137</v>
      </c>
      <c r="D45" t="s">
        <v>43</v>
      </c>
      <c r="E45" s="29" t="s">
        <v>62</v>
      </c>
      <c r="F45" s="29" t="s">
        <v>45</v>
      </c>
      <c r="G45" s="30" t="s">
        <v>46</v>
      </c>
      <c r="H45" s="31" t="str">
        <f t="shared" si="48"/>
        <v>E</v>
      </c>
      <c r="I45" s="32" t="str">
        <f t="shared" si="49"/>
        <v>m</v>
      </c>
      <c r="J45" s="33" t="str">
        <f t="shared" si="50"/>
        <v>TBR</v>
      </c>
      <c r="K45" s="30">
        <v>10</v>
      </c>
      <c r="L45" s="6">
        <v>522</v>
      </c>
      <c r="M45" s="7">
        <v>7</v>
      </c>
      <c r="N45" s="6">
        <f t="shared" si="51"/>
        <v>1</v>
      </c>
      <c r="O45" s="6">
        <f t="shared" si="52"/>
        <v>1</v>
      </c>
      <c r="P45" s="6">
        <f t="shared" si="53"/>
        <v>4</v>
      </c>
      <c r="Q45" s="6">
        <f t="shared" si="54"/>
        <v>411</v>
      </c>
      <c r="R45" s="6">
        <f t="shared" ca="1" si="55"/>
        <v>52207.256000000001</v>
      </c>
      <c r="S45" s="6">
        <f t="shared" si="46"/>
        <v>0</v>
      </c>
      <c r="T45" s="6">
        <f t="shared" si="46"/>
        <v>0</v>
      </c>
      <c r="U45" s="6">
        <f t="shared" si="46"/>
        <v>0</v>
      </c>
      <c r="V45" s="6">
        <f t="shared" si="46"/>
        <v>0</v>
      </c>
      <c r="W45" s="6">
        <f t="shared" si="46"/>
        <v>0</v>
      </c>
      <c r="X45" s="6">
        <f t="shared" si="46"/>
        <v>0</v>
      </c>
      <c r="Y45" s="6">
        <f t="shared" si="46"/>
        <v>0</v>
      </c>
      <c r="Z45" s="6">
        <f t="shared" si="46"/>
        <v>0</v>
      </c>
      <c r="AA45" s="6">
        <f t="shared" si="46"/>
        <v>0</v>
      </c>
      <c r="AB45" s="6">
        <f t="shared" si="46"/>
        <v>0</v>
      </c>
      <c r="AC45" s="6">
        <f t="shared" si="47"/>
        <v>0</v>
      </c>
      <c r="AD45" s="6">
        <f t="shared" si="47"/>
        <v>0</v>
      </c>
      <c r="AE45" s="6">
        <f t="shared" si="47"/>
        <v>0</v>
      </c>
      <c r="AF45" s="6">
        <f t="shared" si="47"/>
        <v>0</v>
      </c>
      <c r="AG45" s="6">
        <f t="shared" si="47"/>
        <v>0</v>
      </c>
      <c r="AH45" s="6">
        <f t="shared" si="47"/>
        <v>0</v>
      </c>
      <c r="AI45" s="6">
        <f t="shared" si="47"/>
        <v>0</v>
      </c>
      <c r="AJ45" s="6">
        <f t="shared" si="47"/>
        <v>0</v>
      </c>
      <c r="AK45" s="6">
        <f t="shared" ca="1" si="47"/>
        <v>52207.256000000001</v>
      </c>
      <c r="AL45" s="6">
        <f t="shared" si="47"/>
        <v>0</v>
      </c>
      <c r="AM45" s="6">
        <f t="shared" si="47"/>
        <v>0</v>
      </c>
      <c r="AN45" s="6">
        <f t="shared" si="47"/>
        <v>0</v>
      </c>
      <c r="AO45" s="6">
        <f t="shared" si="47"/>
        <v>0</v>
      </c>
      <c r="AP45" s="6">
        <f t="shared" si="86"/>
        <v>0</v>
      </c>
      <c r="AQ45" s="6" t="str">
        <f t="shared" si="56"/>
        <v/>
      </c>
      <c r="AR45" s="6" t="str">
        <f t="shared" si="57"/>
        <v/>
      </c>
      <c r="AS45" s="6" t="str">
        <f t="shared" si="58"/>
        <v/>
      </c>
      <c r="AT45" s="6" t="str">
        <f t="shared" si="59"/>
        <v/>
      </c>
      <c r="AU45" s="6" t="str">
        <f t="shared" si="60"/>
        <v/>
      </c>
      <c r="AV45" s="6" t="str">
        <f t="shared" si="61"/>
        <v/>
      </c>
      <c r="AW45" s="6" t="str">
        <f t="shared" si="62"/>
        <v/>
      </c>
      <c r="AX45" s="6" t="str">
        <f t="shared" si="63"/>
        <v/>
      </c>
      <c r="AY45" s="6" t="str">
        <f t="shared" si="64"/>
        <v/>
      </c>
      <c r="AZ45" s="6" t="str">
        <f t="shared" si="65"/>
        <v/>
      </c>
      <c r="BA45" s="6" t="str">
        <f t="shared" si="66"/>
        <v/>
      </c>
      <c r="BB45" s="6" t="str">
        <f t="shared" si="67"/>
        <v/>
      </c>
      <c r="BC45" s="6" t="str">
        <f t="shared" si="68"/>
        <v/>
      </c>
      <c r="BD45" s="6" t="str">
        <f t="shared" si="69"/>
        <v/>
      </c>
      <c r="BE45" s="6" t="str">
        <f t="shared" si="70"/>
        <v/>
      </c>
      <c r="BF45" s="6" t="str">
        <f t="shared" si="71"/>
        <v/>
      </c>
      <c r="BG45" s="6" t="str">
        <f t="shared" si="72"/>
        <v/>
      </c>
      <c r="BH45" s="6" t="str">
        <f t="shared" si="73"/>
        <v/>
      </c>
      <c r="BI45" s="6">
        <f t="shared" ca="1" si="74"/>
        <v>5</v>
      </c>
      <c r="BJ45" s="6" t="str">
        <f t="shared" si="75"/>
        <v/>
      </c>
      <c r="BK45" s="6" t="str">
        <f t="shared" si="76"/>
        <v/>
      </c>
      <c r="BL45" s="6" t="str">
        <f t="shared" si="77"/>
        <v/>
      </c>
      <c r="BM45" s="6" t="str">
        <f t="shared" si="78"/>
        <v/>
      </c>
      <c r="BN45" s="6" t="str">
        <f t="shared" si="79"/>
        <v/>
      </c>
      <c r="BQ45" s="6" t="str">
        <f t="shared" si="80"/>
        <v>TBR H</v>
      </c>
      <c r="BR45" s="6">
        <f t="shared" si="81"/>
        <v>4</v>
      </c>
      <c r="BS45" s="6" t="str">
        <f t="shared" si="82"/>
        <v>H</v>
      </c>
      <c r="BT45" s="6" t="str">
        <f t="shared" si="83"/>
        <v>E</v>
      </c>
      <c r="BU45" s="6" t="str">
        <f t="shared" si="84"/>
        <v>m</v>
      </c>
      <c r="BV45" s="6" t="str">
        <f t="shared" si="85"/>
        <v>TBR</v>
      </c>
    </row>
    <row r="46" spans="1:74" x14ac:dyDescent="0.35">
      <c r="A46" s="6">
        <v>47</v>
      </c>
      <c r="B46" t="s">
        <v>138</v>
      </c>
      <c r="C46" t="s">
        <v>137</v>
      </c>
      <c r="D46" t="s">
        <v>43</v>
      </c>
      <c r="E46" s="29" t="s">
        <v>62</v>
      </c>
      <c r="F46" s="29" t="s">
        <v>45</v>
      </c>
      <c r="G46" s="30" t="s">
        <v>46</v>
      </c>
      <c r="H46" s="31" t="str">
        <f t="shared" si="48"/>
        <v>E</v>
      </c>
      <c r="I46" s="32" t="str">
        <f t="shared" si="49"/>
        <v>m</v>
      </c>
      <c r="J46" s="33" t="str">
        <f t="shared" si="50"/>
        <v>TBR</v>
      </c>
      <c r="K46" s="30">
        <v>10</v>
      </c>
      <c r="L46" s="6">
        <v>317</v>
      </c>
      <c r="M46" s="7">
        <v>3</v>
      </c>
      <c r="N46" s="6">
        <f t="shared" si="51"/>
        <v>1</v>
      </c>
      <c r="O46" s="6">
        <f t="shared" si="52"/>
        <v>1</v>
      </c>
      <c r="P46" s="6">
        <f t="shared" si="53"/>
        <v>4</v>
      </c>
      <c r="Q46" s="6">
        <f t="shared" si="54"/>
        <v>411</v>
      </c>
      <c r="R46" s="6">
        <f t="shared" ca="1" si="55"/>
        <v>31703.324000000001</v>
      </c>
      <c r="S46" s="6">
        <f t="shared" ref="S46:AB55" si="87">IF($Q46=S$4,$R46,0)</f>
        <v>0</v>
      </c>
      <c r="T46" s="6">
        <f t="shared" si="87"/>
        <v>0</v>
      </c>
      <c r="U46" s="6">
        <f t="shared" si="87"/>
        <v>0</v>
      </c>
      <c r="V46" s="6">
        <f t="shared" si="87"/>
        <v>0</v>
      </c>
      <c r="W46" s="6">
        <f t="shared" si="87"/>
        <v>0</v>
      </c>
      <c r="X46" s="6">
        <f t="shared" si="87"/>
        <v>0</v>
      </c>
      <c r="Y46" s="6">
        <f t="shared" si="87"/>
        <v>0</v>
      </c>
      <c r="Z46" s="6">
        <f t="shared" si="87"/>
        <v>0</v>
      </c>
      <c r="AA46" s="6">
        <f t="shared" si="87"/>
        <v>0</v>
      </c>
      <c r="AB46" s="6">
        <f t="shared" si="87"/>
        <v>0</v>
      </c>
      <c r="AC46" s="6">
        <f t="shared" ref="AC46:AO55" si="88">IF($Q46=AC$4,$R46,0)</f>
        <v>0</v>
      </c>
      <c r="AD46" s="6">
        <f t="shared" si="88"/>
        <v>0</v>
      </c>
      <c r="AE46" s="6">
        <f t="shared" si="88"/>
        <v>0</v>
      </c>
      <c r="AF46" s="6">
        <f t="shared" si="88"/>
        <v>0</v>
      </c>
      <c r="AG46" s="6">
        <f t="shared" si="88"/>
        <v>0</v>
      </c>
      <c r="AH46" s="6">
        <f t="shared" si="88"/>
        <v>0</v>
      </c>
      <c r="AI46" s="6">
        <f t="shared" si="88"/>
        <v>0</v>
      </c>
      <c r="AJ46" s="6">
        <f t="shared" si="88"/>
        <v>0</v>
      </c>
      <c r="AK46" s="6">
        <f t="shared" ca="1" si="88"/>
        <v>31703.324000000001</v>
      </c>
      <c r="AL46" s="6">
        <f t="shared" si="88"/>
        <v>0</v>
      </c>
      <c r="AM46" s="6">
        <f t="shared" si="88"/>
        <v>0</v>
      </c>
      <c r="AN46" s="6">
        <f t="shared" si="88"/>
        <v>0</v>
      </c>
      <c r="AO46" s="6">
        <f t="shared" si="88"/>
        <v>0</v>
      </c>
      <c r="AP46" s="6">
        <f t="shared" si="86"/>
        <v>0</v>
      </c>
      <c r="AQ46" s="6" t="str">
        <f t="shared" si="56"/>
        <v/>
      </c>
      <c r="AR46" s="6" t="str">
        <f t="shared" si="57"/>
        <v/>
      </c>
      <c r="AS46" s="6" t="str">
        <f t="shared" si="58"/>
        <v/>
      </c>
      <c r="AT46" s="6" t="str">
        <f t="shared" si="59"/>
        <v/>
      </c>
      <c r="AU46" s="6" t="str">
        <f t="shared" si="60"/>
        <v/>
      </c>
      <c r="AV46" s="6" t="str">
        <f t="shared" si="61"/>
        <v/>
      </c>
      <c r="AW46" s="6" t="str">
        <f t="shared" si="62"/>
        <v/>
      </c>
      <c r="AX46" s="6" t="str">
        <f t="shared" si="63"/>
        <v/>
      </c>
      <c r="AY46" s="6" t="str">
        <f t="shared" si="64"/>
        <v/>
      </c>
      <c r="AZ46" s="6" t="str">
        <f t="shared" si="65"/>
        <v/>
      </c>
      <c r="BA46" s="6" t="str">
        <f t="shared" si="66"/>
        <v/>
      </c>
      <c r="BB46" s="6" t="str">
        <f t="shared" si="67"/>
        <v/>
      </c>
      <c r="BC46" s="6" t="str">
        <f t="shared" si="68"/>
        <v/>
      </c>
      <c r="BD46" s="6" t="str">
        <f t="shared" si="69"/>
        <v/>
      </c>
      <c r="BE46" s="6" t="str">
        <f t="shared" si="70"/>
        <v/>
      </c>
      <c r="BF46" s="6" t="str">
        <f t="shared" si="71"/>
        <v/>
      </c>
      <c r="BG46" s="6" t="str">
        <f t="shared" si="72"/>
        <v/>
      </c>
      <c r="BH46" s="6" t="str">
        <f t="shared" si="73"/>
        <v/>
      </c>
      <c r="BI46" s="6">
        <f t="shared" ca="1" si="74"/>
        <v>36</v>
      </c>
      <c r="BJ46" s="6" t="str">
        <f t="shared" si="75"/>
        <v/>
      </c>
      <c r="BK46" s="6" t="str">
        <f t="shared" si="76"/>
        <v/>
      </c>
      <c r="BL46" s="6" t="str">
        <f t="shared" si="77"/>
        <v/>
      </c>
      <c r="BM46" s="6" t="str">
        <f t="shared" si="78"/>
        <v/>
      </c>
      <c r="BN46" s="6" t="str">
        <f t="shared" si="79"/>
        <v/>
      </c>
      <c r="BQ46" s="6" t="str">
        <f t="shared" si="80"/>
        <v>TBR H</v>
      </c>
      <c r="BR46" s="6">
        <f t="shared" si="81"/>
        <v>4</v>
      </c>
      <c r="BS46" s="6" t="str">
        <f t="shared" si="82"/>
        <v>H</v>
      </c>
      <c r="BT46" s="6" t="str">
        <f t="shared" si="83"/>
        <v>E</v>
      </c>
      <c r="BU46" s="6" t="str">
        <f t="shared" si="84"/>
        <v>m</v>
      </c>
      <c r="BV46" s="6" t="str">
        <f t="shared" si="85"/>
        <v>TBR</v>
      </c>
    </row>
    <row r="47" spans="1:74" x14ac:dyDescent="0.35">
      <c r="A47" s="6">
        <v>44</v>
      </c>
      <c r="B47" t="s">
        <v>139</v>
      </c>
      <c r="C47" t="s">
        <v>140</v>
      </c>
      <c r="D47" t="s">
        <v>141</v>
      </c>
      <c r="E47" s="29" t="s">
        <v>142</v>
      </c>
      <c r="F47" s="29" t="s">
        <v>45</v>
      </c>
      <c r="G47" s="30" t="s">
        <v>46</v>
      </c>
      <c r="H47" s="31" t="str">
        <f t="shared" si="48"/>
        <v>J</v>
      </c>
      <c r="I47" s="32" t="str">
        <f t="shared" si="49"/>
        <v>m</v>
      </c>
      <c r="J47" s="33" t="str">
        <f t="shared" si="50"/>
        <v>LBH</v>
      </c>
      <c r="K47" s="30">
        <v>10</v>
      </c>
      <c r="L47" s="6">
        <v>327</v>
      </c>
      <c r="M47" s="7">
        <v>3</v>
      </c>
      <c r="N47" s="6">
        <f t="shared" si="51"/>
        <v>2</v>
      </c>
      <c r="O47" s="6">
        <f t="shared" si="52"/>
        <v>1</v>
      </c>
      <c r="P47" s="6">
        <f t="shared" si="53"/>
        <v>2</v>
      </c>
      <c r="Q47" s="6">
        <f t="shared" si="54"/>
        <v>212</v>
      </c>
      <c r="R47" s="6">
        <f t="shared" ca="1" si="55"/>
        <v>32703.137999999999</v>
      </c>
      <c r="S47" s="6">
        <f t="shared" si="87"/>
        <v>0</v>
      </c>
      <c r="T47" s="6">
        <f t="shared" si="87"/>
        <v>0</v>
      </c>
      <c r="U47" s="6">
        <f t="shared" si="87"/>
        <v>0</v>
      </c>
      <c r="V47" s="6">
        <f t="shared" si="87"/>
        <v>0</v>
      </c>
      <c r="W47" s="6">
        <f t="shared" si="87"/>
        <v>0</v>
      </c>
      <c r="X47" s="6">
        <f t="shared" si="87"/>
        <v>0</v>
      </c>
      <c r="Y47" s="6">
        <f t="shared" si="87"/>
        <v>0</v>
      </c>
      <c r="Z47" s="6">
        <f t="shared" si="87"/>
        <v>0</v>
      </c>
      <c r="AA47" s="6">
        <f t="shared" ca="1" si="87"/>
        <v>32703.137999999999</v>
      </c>
      <c r="AB47" s="6">
        <f t="shared" si="87"/>
        <v>0</v>
      </c>
      <c r="AC47" s="6">
        <f t="shared" si="88"/>
        <v>0</v>
      </c>
      <c r="AD47" s="6">
        <f t="shared" si="88"/>
        <v>0</v>
      </c>
      <c r="AE47" s="6">
        <f t="shared" si="88"/>
        <v>0</v>
      </c>
      <c r="AF47" s="6">
        <f t="shared" si="88"/>
        <v>0</v>
      </c>
      <c r="AG47" s="6">
        <f t="shared" si="88"/>
        <v>0</v>
      </c>
      <c r="AH47" s="6">
        <f t="shared" si="88"/>
        <v>0</v>
      </c>
      <c r="AI47" s="6">
        <f t="shared" si="88"/>
        <v>0</v>
      </c>
      <c r="AJ47" s="6">
        <f t="shared" si="88"/>
        <v>0</v>
      </c>
      <c r="AK47" s="6">
        <f t="shared" si="88"/>
        <v>0</v>
      </c>
      <c r="AL47" s="6">
        <f t="shared" si="88"/>
        <v>0</v>
      </c>
      <c r="AM47" s="6">
        <f t="shared" si="88"/>
        <v>0</v>
      </c>
      <c r="AN47" s="6">
        <f t="shared" si="88"/>
        <v>0</v>
      </c>
      <c r="AO47" s="6">
        <f t="shared" si="88"/>
        <v>0</v>
      </c>
      <c r="AP47" s="6">
        <f t="shared" si="86"/>
        <v>0</v>
      </c>
      <c r="AQ47" s="6" t="str">
        <f t="shared" si="56"/>
        <v/>
      </c>
      <c r="AR47" s="6" t="str">
        <f t="shared" si="57"/>
        <v/>
      </c>
      <c r="AS47" s="6" t="str">
        <f t="shared" si="58"/>
        <v/>
      </c>
      <c r="AT47" s="6" t="str">
        <f t="shared" si="59"/>
        <v/>
      </c>
      <c r="AU47" s="6" t="str">
        <f t="shared" si="60"/>
        <v/>
      </c>
      <c r="AV47" s="6" t="str">
        <f t="shared" si="61"/>
        <v/>
      </c>
      <c r="AW47" s="6" t="str">
        <f t="shared" si="62"/>
        <v/>
      </c>
      <c r="AX47" s="6" t="str">
        <f t="shared" si="63"/>
        <v/>
      </c>
      <c r="AY47" s="6">
        <f t="shared" ca="1" si="64"/>
        <v>1</v>
      </c>
      <c r="AZ47" s="6" t="str">
        <f t="shared" si="65"/>
        <v/>
      </c>
      <c r="BA47" s="6" t="str">
        <f t="shared" si="66"/>
        <v/>
      </c>
      <c r="BB47" s="6" t="str">
        <f t="shared" si="67"/>
        <v/>
      </c>
      <c r="BC47" s="6" t="str">
        <f t="shared" si="68"/>
        <v/>
      </c>
      <c r="BD47" s="6" t="str">
        <f t="shared" si="69"/>
        <v/>
      </c>
      <c r="BE47" s="6" t="str">
        <f t="shared" si="70"/>
        <v/>
      </c>
      <c r="BF47" s="6" t="str">
        <f t="shared" si="71"/>
        <v/>
      </c>
      <c r="BG47" s="6" t="str">
        <f t="shared" si="72"/>
        <v/>
      </c>
      <c r="BH47" s="6" t="str">
        <f t="shared" si="73"/>
        <v/>
      </c>
      <c r="BI47" s="6" t="str">
        <f t="shared" si="74"/>
        <v/>
      </c>
      <c r="BJ47" s="6" t="str">
        <f t="shared" si="75"/>
        <v/>
      </c>
      <c r="BK47" s="6" t="str">
        <f t="shared" si="76"/>
        <v/>
      </c>
      <c r="BL47" s="6" t="str">
        <f t="shared" si="77"/>
        <v/>
      </c>
      <c r="BM47" s="6" t="str">
        <f t="shared" si="78"/>
        <v/>
      </c>
      <c r="BN47" s="6" t="str">
        <f t="shared" si="79"/>
        <v/>
      </c>
      <c r="BQ47" s="6" t="str">
        <f t="shared" si="80"/>
        <v>LBH JH</v>
      </c>
      <c r="BR47" s="6">
        <f t="shared" si="81"/>
        <v>4</v>
      </c>
      <c r="BS47" s="6" t="str">
        <f t="shared" si="82"/>
        <v>JH</v>
      </c>
      <c r="BT47" s="6" t="str">
        <f t="shared" si="83"/>
        <v>J</v>
      </c>
      <c r="BU47" s="6" t="str">
        <f t="shared" si="84"/>
        <v>m</v>
      </c>
      <c r="BV47" s="6" t="str">
        <f t="shared" si="85"/>
        <v>LBH</v>
      </c>
    </row>
    <row r="48" spans="1:74" x14ac:dyDescent="0.35">
      <c r="A48" s="6">
        <v>43</v>
      </c>
      <c r="B48" t="s">
        <v>143</v>
      </c>
      <c r="C48" t="s">
        <v>140</v>
      </c>
      <c r="D48" t="s">
        <v>141</v>
      </c>
      <c r="E48" s="29" t="s">
        <v>78</v>
      </c>
      <c r="F48" s="29" t="s">
        <v>45</v>
      </c>
      <c r="G48" s="30" t="s">
        <v>46</v>
      </c>
      <c r="H48" s="31" t="str">
        <f t="shared" si="48"/>
        <v>E</v>
      </c>
      <c r="I48" s="32" t="str">
        <f t="shared" si="49"/>
        <v>m</v>
      </c>
      <c r="J48" s="33" t="str">
        <f t="shared" si="50"/>
        <v>LBH</v>
      </c>
      <c r="K48" s="30">
        <v>10</v>
      </c>
      <c r="L48" s="6">
        <v>299</v>
      </c>
      <c r="M48" s="7">
        <v>0</v>
      </c>
      <c r="N48" s="6">
        <f t="shared" si="51"/>
        <v>1</v>
      </c>
      <c r="O48" s="6">
        <f t="shared" si="52"/>
        <v>1</v>
      </c>
      <c r="P48" s="6">
        <f t="shared" si="53"/>
        <v>2</v>
      </c>
      <c r="Q48" s="6">
        <f t="shared" si="54"/>
        <v>211</v>
      </c>
      <c r="R48" s="6">
        <f t="shared" ca="1" si="55"/>
        <v>29900.260999999999</v>
      </c>
      <c r="S48" s="6">
        <f t="shared" si="87"/>
        <v>0</v>
      </c>
      <c r="T48" s="6">
        <f t="shared" si="87"/>
        <v>0</v>
      </c>
      <c r="U48" s="6">
        <f t="shared" si="87"/>
        <v>0</v>
      </c>
      <c r="V48" s="6">
        <f t="shared" si="87"/>
        <v>0</v>
      </c>
      <c r="W48" s="6">
        <f t="shared" si="87"/>
        <v>0</v>
      </c>
      <c r="X48" s="6">
        <f t="shared" si="87"/>
        <v>0</v>
      </c>
      <c r="Y48" s="6">
        <f t="shared" ca="1" si="87"/>
        <v>29900.260999999999</v>
      </c>
      <c r="Z48" s="6">
        <f t="shared" si="87"/>
        <v>0</v>
      </c>
      <c r="AA48" s="6">
        <f t="shared" si="87"/>
        <v>0</v>
      </c>
      <c r="AB48" s="6">
        <f t="shared" si="87"/>
        <v>0</v>
      </c>
      <c r="AC48" s="6">
        <f t="shared" si="88"/>
        <v>0</v>
      </c>
      <c r="AD48" s="6">
        <f t="shared" si="88"/>
        <v>0</v>
      </c>
      <c r="AE48" s="6">
        <f t="shared" si="88"/>
        <v>0</v>
      </c>
      <c r="AF48" s="6">
        <f t="shared" si="88"/>
        <v>0</v>
      </c>
      <c r="AG48" s="6">
        <f t="shared" si="88"/>
        <v>0</v>
      </c>
      <c r="AH48" s="6">
        <f t="shared" si="88"/>
        <v>0</v>
      </c>
      <c r="AI48" s="6">
        <f t="shared" si="88"/>
        <v>0</v>
      </c>
      <c r="AJ48" s="6">
        <f t="shared" si="88"/>
        <v>0</v>
      </c>
      <c r="AK48" s="6">
        <f t="shared" si="88"/>
        <v>0</v>
      </c>
      <c r="AL48" s="6">
        <f t="shared" si="88"/>
        <v>0</v>
      </c>
      <c r="AM48" s="6">
        <f t="shared" si="88"/>
        <v>0</v>
      </c>
      <c r="AN48" s="6">
        <f t="shared" si="88"/>
        <v>0</v>
      </c>
      <c r="AO48" s="6">
        <f t="shared" si="88"/>
        <v>0</v>
      </c>
      <c r="AP48" s="6">
        <f t="shared" si="86"/>
        <v>0</v>
      </c>
      <c r="AQ48" s="6" t="str">
        <f t="shared" si="56"/>
        <v/>
      </c>
      <c r="AR48" s="6" t="str">
        <f t="shared" si="57"/>
        <v/>
      </c>
      <c r="AS48" s="6" t="str">
        <f t="shared" si="58"/>
        <v/>
      </c>
      <c r="AT48" s="6" t="str">
        <f t="shared" si="59"/>
        <v/>
      </c>
      <c r="AU48" s="6" t="str">
        <f t="shared" si="60"/>
        <v/>
      </c>
      <c r="AV48" s="6" t="str">
        <f t="shared" si="61"/>
        <v/>
      </c>
      <c r="AW48" s="6">
        <f t="shared" ca="1" si="62"/>
        <v>12</v>
      </c>
      <c r="AX48" s="6" t="str">
        <f t="shared" si="63"/>
        <v/>
      </c>
      <c r="AY48" s="6" t="str">
        <f t="shared" si="64"/>
        <v/>
      </c>
      <c r="AZ48" s="6" t="str">
        <f t="shared" si="65"/>
        <v/>
      </c>
      <c r="BA48" s="6" t="str">
        <f t="shared" si="66"/>
        <v/>
      </c>
      <c r="BB48" s="6" t="str">
        <f t="shared" si="67"/>
        <v/>
      </c>
      <c r="BC48" s="6" t="str">
        <f t="shared" si="68"/>
        <v/>
      </c>
      <c r="BD48" s="6" t="str">
        <f t="shared" si="69"/>
        <v/>
      </c>
      <c r="BE48" s="6" t="str">
        <f t="shared" si="70"/>
        <v/>
      </c>
      <c r="BF48" s="6" t="str">
        <f t="shared" si="71"/>
        <v/>
      </c>
      <c r="BG48" s="6" t="str">
        <f t="shared" si="72"/>
        <v/>
      </c>
      <c r="BH48" s="6" t="str">
        <f t="shared" si="73"/>
        <v/>
      </c>
      <c r="BI48" s="6" t="str">
        <f t="shared" si="74"/>
        <v/>
      </c>
      <c r="BJ48" s="6" t="str">
        <f t="shared" si="75"/>
        <v/>
      </c>
      <c r="BK48" s="6" t="str">
        <f t="shared" si="76"/>
        <v/>
      </c>
      <c r="BL48" s="6" t="str">
        <f t="shared" si="77"/>
        <v/>
      </c>
      <c r="BM48" s="6" t="str">
        <f t="shared" si="78"/>
        <v/>
      </c>
      <c r="BN48" s="6" t="str">
        <f t="shared" si="79"/>
        <v/>
      </c>
      <c r="BQ48" s="6" t="str">
        <f t="shared" si="80"/>
        <v>LBH H</v>
      </c>
      <c r="BR48" s="6">
        <f t="shared" si="81"/>
        <v>4</v>
      </c>
      <c r="BS48" s="6" t="str">
        <f t="shared" si="82"/>
        <v>H</v>
      </c>
      <c r="BT48" s="6" t="str">
        <f t="shared" si="83"/>
        <v>E</v>
      </c>
      <c r="BU48" s="6" t="str">
        <f t="shared" si="84"/>
        <v>m</v>
      </c>
      <c r="BV48" s="6" t="str">
        <f t="shared" si="85"/>
        <v>LBH</v>
      </c>
    </row>
    <row r="49" spans="1:74" x14ac:dyDescent="0.35">
      <c r="A49" s="6">
        <v>84</v>
      </c>
      <c r="B49" t="s">
        <v>144</v>
      </c>
      <c r="C49" t="s">
        <v>145</v>
      </c>
      <c r="D49" t="s">
        <v>146</v>
      </c>
      <c r="E49" s="29" t="s">
        <v>55</v>
      </c>
      <c r="F49" s="29" t="s">
        <v>45</v>
      </c>
      <c r="G49" s="30" t="s">
        <v>46</v>
      </c>
      <c r="H49" s="31" t="str">
        <f t="shared" si="48"/>
        <v>E</v>
      </c>
      <c r="I49" s="32" t="str">
        <f t="shared" si="49"/>
        <v>m</v>
      </c>
      <c r="J49" s="33" t="str">
        <f t="shared" si="50"/>
        <v>PB</v>
      </c>
      <c r="K49" s="30">
        <v>11</v>
      </c>
      <c r="L49" s="6">
        <v>374</v>
      </c>
      <c r="M49" s="7">
        <v>1</v>
      </c>
      <c r="N49" s="6">
        <f t="shared" si="51"/>
        <v>1</v>
      </c>
      <c r="O49" s="6">
        <f t="shared" si="52"/>
        <v>1</v>
      </c>
      <c r="P49" s="6">
        <f t="shared" si="53"/>
        <v>1</v>
      </c>
      <c r="Q49" s="6">
        <f t="shared" si="54"/>
        <v>111</v>
      </c>
      <c r="R49" s="6">
        <f t="shared" ca="1" si="55"/>
        <v>37401.267</v>
      </c>
      <c r="S49" s="6">
        <f t="shared" ca="1" si="87"/>
        <v>37401.267</v>
      </c>
      <c r="T49" s="6">
        <f t="shared" si="87"/>
        <v>0</v>
      </c>
      <c r="U49" s="6">
        <f t="shared" si="87"/>
        <v>0</v>
      </c>
      <c r="V49" s="6">
        <f t="shared" si="87"/>
        <v>0</v>
      </c>
      <c r="W49" s="6">
        <f t="shared" si="87"/>
        <v>0</v>
      </c>
      <c r="X49" s="6">
        <f t="shared" si="87"/>
        <v>0</v>
      </c>
      <c r="Y49" s="6">
        <f t="shared" si="87"/>
        <v>0</v>
      </c>
      <c r="Z49" s="6">
        <f t="shared" si="87"/>
        <v>0</v>
      </c>
      <c r="AA49" s="6">
        <f t="shared" si="87"/>
        <v>0</v>
      </c>
      <c r="AB49" s="6">
        <f t="shared" si="87"/>
        <v>0</v>
      </c>
      <c r="AC49" s="6">
        <f t="shared" si="88"/>
        <v>0</v>
      </c>
      <c r="AD49" s="6">
        <f t="shared" si="88"/>
        <v>0</v>
      </c>
      <c r="AE49" s="6">
        <f t="shared" si="88"/>
        <v>0</v>
      </c>
      <c r="AF49" s="6">
        <f t="shared" si="88"/>
        <v>0</v>
      </c>
      <c r="AG49" s="6">
        <f t="shared" si="88"/>
        <v>0</v>
      </c>
      <c r="AH49" s="6">
        <f t="shared" si="88"/>
        <v>0</v>
      </c>
      <c r="AI49" s="6">
        <f t="shared" si="88"/>
        <v>0</v>
      </c>
      <c r="AJ49" s="6">
        <f t="shared" si="88"/>
        <v>0</v>
      </c>
      <c r="AK49" s="6">
        <f t="shared" si="88"/>
        <v>0</v>
      </c>
      <c r="AL49" s="6">
        <f t="shared" si="88"/>
        <v>0</v>
      </c>
      <c r="AM49" s="6">
        <f t="shared" si="88"/>
        <v>0</v>
      </c>
      <c r="AN49" s="6">
        <f t="shared" si="88"/>
        <v>0</v>
      </c>
      <c r="AO49" s="6">
        <f t="shared" si="88"/>
        <v>0</v>
      </c>
      <c r="AP49" s="6">
        <f t="shared" si="86"/>
        <v>0</v>
      </c>
      <c r="AQ49" s="6">
        <f t="shared" ca="1" si="56"/>
        <v>8</v>
      </c>
      <c r="AR49" s="6" t="str">
        <f t="shared" si="57"/>
        <v/>
      </c>
      <c r="AS49" s="6" t="str">
        <f t="shared" si="58"/>
        <v/>
      </c>
      <c r="AT49" s="6" t="str">
        <f t="shared" si="59"/>
        <v/>
      </c>
      <c r="AU49" s="6" t="str">
        <f t="shared" si="60"/>
        <v/>
      </c>
      <c r="AV49" s="6" t="str">
        <f t="shared" si="61"/>
        <v/>
      </c>
      <c r="AW49" s="6" t="str">
        <f t="shared" si="62"/>
        <v/>
      </c>
      <c r="AX49" s="6" t="str">
        <f t="shared" si="63"/>
        <v/>
      </c>
      <c r="AY49" s="6" t="str">
        <f t="shared" si="64"/>
        <v/>
      </c>
      <c r="AZ49" s="6" t="str">
        <f t="shared" si="65"/>
        <v/>
      </c>
      <c r="BA49" s="6" t="str">
        <f t="shared" si="66"/>
        <v/>
      </c>
      <c r="BB49" s="6" t="str">
        <f t="shared" si="67"/>
        <v/>
      </c>
      <c r="BC49" s="6" t="str">
        <f t="shared" si="68"/>
        <v/>
      </c>
      <c r="BD49" s="6" t="str">
        <f t="shared" si="69"/>
        <v/>
      </c>
      <c r="BE49" s="6" t="str">
        <f t="shared" si="70"/>
        <v/>
      </c>
      <c r="BF49" s="6" t="str">
        <f t="shared" si="71"/>
        <v/>
      </c>
      <c r="BG49" s="6" t="str">
        <f t="shared" si="72"/>
        <v/>
      </c>
      <c r="BH49" s="6" t="str">
        <f t="shared" si="73"/>
        <v/>
      </c>
      <c r="BI49" s="6" t="str">
        <f t="shared" si="74"/>
        <v/>
      </c>
      <c r="BJ49" s="6" t="str">
        <f t="shared" si="75"/>
        <v/>
      </c>
      <c r="BK49" s="6" t="str">
        <f t="shared" si="76"/>
        <v/>
      </c>
      <c r="BL49" s="6" t="str">
        <f t="shared" si="77"/>
        <v/>
      </c>
      <c r="BM49" s="6" t="str">
        <f t="shared" si="78"/>
        <v/>
      </c>
      <c r="BN49" s="6" t="str">
        <f t="shared" si="79"/>
        <v/>
      </c>
      <c r="BQ49" s="6" t="str">
        <f t="shared" si="80"/>
        <v>PB H</v>
      </c>
      <c r="BR49" s="6">
        <f t="shared" si="81"/>
        <v>3</v>
      </c>
      <c r="BS49" s="6" t="str">
        <f t="shared" si="82"/>
        <v>H</v>
      </c>
      <c r="BT49" s="6" t="str">
        <f t="shared" si="83"/>
        <v>E</v>
      </c>
      <c r="BU49" s="6" t="str">
        <f t="shared" si="84"/>
        <v>m</v>
      </c>
      <c r="BV49" s="6" t="str">
        <f t="shared" si="85"/>
        <v>PB</v>
      </c>
    </row>
    <row r="50" spans="1:74" x14ac:dyDescent="0.35">
      <c r="A50" s="6">
        <v>82</v>
      </c>
      <c r="B50" t="s">
        <v>147</v>
      </c>
      <c r="C50" t="s">
        <v>148</v>
      </c>
      <c r="D50" t="s">
        <v>146</v>
      </c>
      <c r="E50" s="29" t="s">
        <v>55</v>
      </c>
      <c r="F50" s="29" t="s">
        <v>45</v>
      </c>
      <c r="G50" s="30" t="s">
        <v>46</v>
      </c>
      <c r="H50" s="31" t="str">
        <f t="shared" si="48"/>
        <v>E</v>
      </c>
      <c r="I50" s="32" t="str">
        <f t="shared" si="49"/>
        <v>m</v>
      </c>
      <c r="J50" s="33" t="str">
        <f t="shared" si="50"/>
        <v>PB</v>
      </c>
      <c r="K50" s="30">
        <v>11</v>
      </c>
      <c r="L50" s="6">
        <v>336</v>
      </c>
      <c r="M50" s="7">
        <v>3</v>
      </c>
      <c r="N50" s="6">
        <f t="shared" si="51"/>
        <v>1</v>
      </c>
      <c r="O50" s="6">
        <f t="shared" si="52"/>
        <v>1</v>
      </c>
      <c r="P50" s="6">
        <f t="shared" si="53"/>
        <v>1</v>
      </c>
      <c r="Q50" s="6">
        <f t="shared" si="54"/>
        <v>111</v>
      </c>
      <c r="R50" s="6">
        <f t="shared" ca="1" si="55"/>
        <v>33603.201999999997</v>
      </c>
      <c r="S50" s="6">
        <f t="shared" ca="1" si="87"/>
        <v>33603.201999999997</v>
      </c>
      <c r="T50" s="6">
        <f t="shared" si="87"/>
        <v>0</v>
      </c>
      <c r="U50" s="6">
        <f t="shared" si="87"/>
        <v>0</v>
      </c>
      <c r="V50" s="6">
        <f t="shared" si="87"/>
        <v>0</v>
      </c>
      <c r="W50" s="6">
        <f t="shared" si="87"/>
        <v>0</v>
      </c>
      <c r="X50" s="6">
        <f t="shared" si="87"/>
        <v>0</v>
      </c>
      <c r="Y50" s="6">
        <f t="shared" si="87"/>
        <v>0</v>
      </c>
      <c r="Z50" s="6">
        <f t="shared" si="87"/>
        <v>0</v>
      </c>
      <c r="AA50" s="6">
        <f t="shared" si="87"/>
        <v>0</v>
      </c>
      <c r="AB50" s="6">
        <f t="shared" si="87"/>
        <v>0</v>
      </c>
      <c r="AC50" s="6">
        <f t="shared" si="88"/>
        <v>0</v>
      </c>
      <c r="AD50" s="6">
        <f t="shared" si="88"/>
        <v>0</v>
      </c>
      <c r="AE50" s="6">
        <f t="shared" si="88"/>
        <v>0</v>
      </c>
      <c r="AF50" s="6">
        <f t="shared" si="88"/>
        <v>0</v>
      </c>
      <c r="AG50" s="6">
        <f t="shared" si="88"/>
        <v>0</v>
      </c>
      <c r="AH50" s="6">
        <f t="shared" si="88"/>
        <v>0</v>
      </c>
      <c r="AI50" s="6">
        <f t="shared" si="88"/>
        <v>0</v>
      </c>
      <c r="AJ50" s="6">
        <f t="shared" si="88"/>
        <v>0</v>
      </c>
      <c r="AK50" s="6">
        <f t="shared" si="88"/>
        <v>0</v>
      </c>
      <c r="AL50" s="6">
        <f t="shared" si="88"/>
        <v>0</v>
      </c>
      <c r="AM50" s="6">
        <f t="shared" si="88"/>
        <v>0</v>
      </c>
      <c r="AN50" s="6">
        <f t="shared" si="88"/>
        <v>0</v>
      </c>
      <c r="AO50" s="6">
        <f t="shared" si="88"/>
        <v>0</v>
      </c>
      <c r="AP50" s="6">
        <f t="shared" si="86"/>
        <v>0</v>
      </c>
      <c r="AQ50" s="6">
        <f t="shared" ca="1" si="56"/>
        <v>12</v>
      </c>
      <c r="AR50" s="6" t="str">
        <f t="shared" si="57"/>
        <v/>
      </c>
      <c r="AS50" s="6" t="str">
        <f t="shared" si="58"/>
        <v/>
      </c>
      <c r="AT50" s="6" t="str">
        <f t="shared" si="59"/>
        <v/>
      </c>
      <c r="AU50" s="6" t="str">
        <f t="shared" si="60"/>
        <v/>
      </c>
      <c r="AV50" s="6" t="str">
        <f t="shared" si="61"/>
        <v/>
      </c>
      <c r="AW50" s="6" t="str">
        <f t="shared" si="62"/>
        <v/>
      </c>
      <c r="AX50" s="6" t="str">
        <f t="shared" si="63"/>
        <v/>
      </c>
      <c r="AY50" s="6" t="str">
        <f t="shared" si="64"/>
        <v/>
      </c>
      <c r="AZ50" s="6" t="str">
        <f t="shared" si="65"/>
        <v/>
      </c>
      <c r="BA50" s="6" t="str">
        <f t="shared" si="66"/>
        <v/>
      </c>
      <c r="BB50" s="6" t="str">
        <f t="shared" si="67"/>
        <v/>
      </c>
      <c r="BC50" s="6" t="str">
        <f t="shared" si="68"/>
        <v/>
      </c>
      <c r="BD50" s="6" t="str">
        <f t="shared" si="69"/>
        <v/>
      </c>
      <c r="BE50" s="6" t="str">
        <f t="shared" si="70"/>
        <v/>
      </c>
      <c r="BF50" s="6" t="str">
        <f t="shared" si="71"/>
        <v/>
      </c>
      <c r="BG50" s="6" t="str">
        <f t="shared" si="72"/>
        <v/>
      </c>
      <c r="BH50" s="6" t="str">
        <f t="shared" si="73"/>
        <v/>
      </c>
      <c r="BI50" s="6" t="str">
        <f t="shared" si="74"/>
        <v/>
      </c>
      <c r="BJ50" s="6" t="str">
        <f t="shared" si="75"/>
        <v/>
      </c>
      <c r="BK50" s="6" t="str">
        <f t="shared" si="76"/>
        <v/>
      </c>
      <c r="BL50" s="6" t="str">
        <f t="shared" si="77"/>
        <v/>
      </c>
      <c r="BM50" s="6" t="str">
        <f t="shared" si="78"/>
        <v/>
      </c>
      <c r="BN50" s="6" t="str">
        <f t="shared" si="79"/>
        <v/>
      </c>
      <c r="BQ50" s="6" t="str">
        <f t="shared" si="80"/>
        <v>PB H</v>
      </c>
      <c r="BR50" s="6">
        <f t="shared" si="81"/>
        <v>3</v>
      </c>
      <c r="BS50" s="6" t="str">
        <f t="shared" si="82"/>
        <v>H</v>
      </c>
      <c r="BT50" s="6" t="str">
        <f t="shared" si="83"/>
        <v>E</v>
      </c>
      <c r="BU50" s="6" t="str">
        <f t="shared" si="84"/>
        <v>m</v>
      </c>
      <c r="BV50" s="6" t="str">
        <f t="shared" si="85"/>
        <v>PB</v>
      </c>
    </row>
    <row r="51" spans="1:74" x14ac:dyDescent="0.35">
      <c r="A51" s="6">
        <v>153</v>
      </c>
      <c r="B51" t="s">
        <v>149</v>
      </c>
      <c r="C51" t="s">
        <v>150</v>
      </c>
      <c r="D51" t="s">
        <v>146</v>
      </c>
      <c r="E51" s="6" t="s">
        <v>55</v>
      </c>
      <c r="F51" s="6" t="s">
        <v>60</v>
      </c>
      <c r="G51" s="7" t="s">
        <v>46</v>
      </c>
      <c r="H51" s="31" t="str">
        <f t="shared" si="48"/>
        <v>E</v>
      </c>
      <c r="I51" s="32" t="str">
        <f t="shared" si="49"/>
        <v>m</v>
      </c>
      <c r="J51" s="33" t="str">
        <f t="shared" si="50"/>
        <v>PB</v>
      </c>
      <c r="K51" s="30">
        <v>11</v>
      </c>
      <c r="L51" s="6">
        <v>295</v>
      </c>
      <c r="M51" s="7">
        <v>3</v>
      </c>
      <c r="N51" s="6">
        <f t="shared" si="51"/>
        <v>1</v>
      </c>
      <c r="O51" s="6">
        <f t="shared" si="52"/>
        <v>1</v>
      </c>
      <c r="P51" s="6">
        <f t="shared" si="53"/>
        <v>1</v>
      </c>
      <c r="Q51" s="6">
        <f t="shared" si="54"/>
        <v>111</v>
      </c>
      <c r="R51" s="6">
        <f t="shared" ca="1" si="55"/>
        <v>29503.399000000001</v>
      </c>
      <c r="S51" s="6">
        <f t="shared" ca="1" si="87"/>
        <v>29503.399000000001</v>
      </c>
      <c r="T51" s="6">
        <f t="shared" si="87"/>
        <v>0</v>
      </c>
      <c r="U51" s="6">
        <f t="shared" si="87"/>
        <v>0</v>
      </c>
      <c r="V51" s="6">
        <f t="shared" si="87"/>
        <v>0</v>
      </c>
      <c r="W51" s="6">
        <f t="shared" si="87"/>
        <v>0</v>
      </c>
      <c r="X51" s="6">
        <f t="shared" si="87"/>
        <v>0</v>
      </c>
      <c r="Y51" s="6">
        <f t="shared" si="87"/>
        <v>0</v>
      </c>
      <c r="Z51" s="6">
        <f t="shared" si="87"/>
        <v>0</v>
      </c>
      <c r="AA51" s="6">
        <f t="shared" si="87"/>
        <v>0</v>
      </c>
      <c r="AB51" s="6">
        <f t="shared" si="87"/>
        <v>0</v>
      </c>
      <c r="AC51" s="6">
        <f t="shared" si="88"/>
        <v>0</v>
      </c>
      <c r="AD51" s="6">
        <f t="shared" si="88"/>
        <v>0</v>
      </c>
      <c r="AE51" s="6">
        <f t="shared" si="88"/>
        <v>0</v>
      </c>
      <c r="AF51" s="6">
        <f t="shared" si="88"/>
        <v>0</v>
      </c>
      <c r="AG51" s="6">
        <f t="shared" si="88"/>
        <v>0</v>
      </c>
      <c r="AH51" s="6">
        <f t="shared" si="88"/>
        <v>0</v>
      </c>
      <c r="AI51" s="6">
        <f t="shared" si="88"/>
        <v>0</v>
      </c>
      <c r="AJ51" s="6">
        <f t="shared" si="88"/>
        <v>0</v>
      </c>
      <c r="AK51" s="6">
        <f t="shared" si="88"/>
        <v>0</v>
      </c>
      <c r="AL51" s="6">
        <f t="shared" si="88"/>
        <v>0</v>
      </c>
      <c r="AM51" s="6">
        <f t="shared" si="88"/>
        <v>0</v>
      </c>
      <c r="AN51" s="6">
        <f t="shared" si="88"/>
        <v>0</v>
      </c>
      <c r="AO51" s="6">
        <f t="shared" si="88"/>
        <v>0</v>
      </c>
      <c r="AP51" s="6">
        <f t="shared" si="86"/>
        <v>0</v>
      </c>
      <c r="AQ51" s="6">
        <f t="shared" ca="1" si="56"/>
        <v>16</v>
      </c>
      <c r="AR51" s="6" t="str">
        <f t="shared" si="57"/>
        <v/>
      </c>
      <c r="AS51" s="6" t="str">
        <f t="shared" si="58"/>
        <v/>
      </c>
      <c r="AT51" s="6" t="str">
        <f t="shared" si="59"/>
        <v/>
      </c>
      <c r="AU51" s="6" t="str">
        <f t="shared" si="60"/>
        <v/>
      </c>
      <c r="AV51" s="6" t="str">
        <f t="shared" si="61"/>
        <v/>
      </c>
      <c r="AW51" s="6" t="str">
        <f t="shared" si="62"/>
        <v/>
      </c>
      <c r="AX51" s="6" t="str">
        <f t="shared" si="63"/>
        <v/>
      </c>
      <c r="AY51" s="6" t="str">
        <f t="shared" si="64"/>
        <v/>
      </c>
      <c r="AZ51" s="6" t="str">
        <f t="shared" si="65"/>
        <v/>
      </c>
      <c r="BA51" s="6" t="str">
        <f t="shared" si="66"/>
        <v/>
      </c>
      <c r="BB51" s="6" t="str">
        <f t="shared" si="67"/>
        <v/>
      </c>
      <c r="BC51" s="6" t="str">
        <f t="shared" si="68"/>
        <v/>
      </c>
      <c r="BD51" s="6" t="str">
        <f t="shared" si="69"/>
        <v/>
      </c>
      <c r="BE51" s="6" t="str">
        <f t="shared" si="70"/>
        <v/>
      </c>
      <c r="BF51" s="6" t="str">
        <f t="shared" si="71"/>
        <v/>
      </c>
      <c r="BG51" s="6" t="str">
        <f t="shared" si="72"/>
        <v/>
      </c>
      <c r="BH51" s="6" t="str">
        <f t="shared" si="73"/>
        <v/>
      </c>
      <c r="BI51" s="6" t="str">
        <f t="shared" si="74"/>
        <v/>
      </c>
      <c r="BJ51" s="6" t="str">
        <f t="shared" si="75"/>
        <v/>
      </c>
      <c r="BK51" s="6" t="str">
        <f t="shared" si="76"/>
        <v/>
      </c>
      <c r="BL51" s="6" t="str">
        <f t="shared" si="77"/>
        <v/>
      </c>
      <c r="BM51" s="6" t="str">
        <f t="shared" si="78"/>
        <v/>
      </c>
      <c r="BN51" s="6" t="str">
        <f t="shared" si="79"/>
        <v/>
      </c>
      <c r="BQ51" s="6" t="str">
        <f t="shared" si="80"/>
        <v>PB H</v>
      </c>
      <c r="BR51" s="6">
        <f t="shared" si="81"/>
        <v>3</v>
      </c>
      <c r="BS51" s="6" t="str">
        <f t="shared" si="82"/>
        <v>H</v>
      </c>
      <c r="BT51" s="6" t="str">
        <f t="shared" si="83"/>
        <v>E</v>
      </c>
      <c r="BU51" s="6" t="str">
        <f t="shared" si="84"/>
        <v>m</v>
      </c>
      <c r="BV51" s="6" t="str">
        <f t="shared" si="85"/>
        <v>PB</v>
      </c>
    </row>
    <row r="52" spans="1:74" x14ac:dyDescent="0.35">
      <c r="A52" s="6">
        <v>26</v>
      </c>
      <c r="B52" t="s">
        <v>89</v>
      </c>
      <c r="C52" t="s">
        <v>151</v>
      </c>
      <c r="D52" t="s">
        <v>53</v>
      </c>
      <c r="E52" s="29" t="s">
        <v>62</v>
      </c>
      <c r="F52" s="29" t="s">
        <v>45</v>
      </c>
      <c r="G52" s="30" t="s">
        <v>46</v>
      </c>
      <c r="H52" s="31" t="str">
        <f t="shared" si="48"/>
        <v>E</v>
      </c>
      <c r="I52" s="32" t="str">
        <f t="shared" si="49"/>
        <v>m</v>
      </c>
      <c r="J52" s="33" t="str">
        <f t="shared" si="50"/>
        <v>TBR</v>
      </c>
      <c r="K52" s="30">
        <v>12</v>
      </c>
      <c r="L52" s="6">
        <v>320</v>
      </c>
      <c r="M52" s="7">
        <v>2</v>
      </c>
      <c r="N52" s="6">
        <f t="shared" si="51"/>
        <v>1</v>
      </c>
      <c r="O52" s="6">
        <f t="shared" si="52"/>
        <v>1</v>
      </c>
      <c r="P52" s="6">
        <f t="shared" si="53"/>
        <v>4</v>
      </c>
      <c r="Q52" s="6">
        <f t="shared" si="54"/>
        <v>411</v>
      </c>
      <c r="R52" s="6">
        <f t="shared" ca="1" si="55"/>
        <v>32002.275000000001</v>
      </c>
      <c r="S52" s="6">
        <f t="shared" si="87"/>
        <v>0</v>
      </c>
      <c r="T52" s="6">
        <f t="shared" si="87"/>
        <v>0</v>
      </c>
      <c r="U52" s="6">
        <f t="shared" si="87"/>
        <v>0</v>
      </c>
      <c r="V52" s="6">
        <f t="shared" si="87"/>
        <v>0</v>
      </c>
      <c r="W52" s="6">
        <f t="shared" si="87"/>
        <v>0</v>
      </c>
      <c r="X52" s="6">
        <f t="shared" si="87"/>
        <v>0</v>
      </c>
      <c r="Y52" s="6">
        <f t="shared" si="87"/>
        <v>0</v>
      </c>
      <c r="Z52" s="6">
        <f t="shared" si="87"/>
        <v>0</v>
      </c>
      <c r="AA52" s="6">
        <f t="shared" si="87"/>
        <v>0</v>
      </c>
      <c r="AB52" s="6">
        <f t="shared" si="87"/>
        <v>0</v>
      </c>
      <c r="AC52" s="6">
        <f t="shared" si="88"/>
        <v>0</v>
      </c>
      <c r="AD52" s="6">
        <f t="shared" si="88"/>
        <v>0</v>
      </c>
      <c r="AE52" s="6">
        <f t="shared" si="88"/>
        <v>0</v>
      </c>
      <c r="AF52" s="6">
        <f t="shared" si="88"/>
        <v>0</v>
      </c>
      <c r="AG52" s="6">
        <f t="shared" si="88"/>
        <v>0</v>
      </c>
      <c r="AH52" s="6">
        <f t="shared" si="88"/>
        <v>0</v>
      </c>
      <c r="AI52" s="6">
        <f t="shared" si="88"/>
        <v>0</v>
      </c>
      <c r="AJ52" s="6">
        <f t="shared" si="88"/>
        <v>0</v>
      </c>
      <c r="AK52" s="6">
        <f t="shared" ca="1" si="88"/>
        <v>32002.275000000001</v>
      </c>
      <c r="AL52" s="6">
        <f t="shared" si="88"/>
        <v>0</v>
      </c>
      <c r="AM52" s="6">
        <f t="shared" si="88"/>
        <v>0</v>
      </c>
      <c r="AN52" s="6">
        <f t="shared" si="88"/>
        <v>0</v>
      </c>
      <c r="AO52" s="6">
        <f t="shared" si="88"/>
        <v>0</v>
      </c>
      <c r="AP52" s="6">
        <f t="shared" si="86"/>
        <v>0</v>
      </c>
      <c r="AQ52" s="6" t="str">
        <f t="shared" si="56"/>
        <v/>
      </c>
      <c r="AR52" s="6" t="str">
        <f t="shared" si="57"/>
        <v/>
      </c>
      <c r="AS52" s="6" t="str">
        <f t="shared" si="58"/>
        <v/>
      </c>
      <c r="AT52" s="6" t="str">
        <f t="shared" si="59"/>
        <v/>
      </c>
      <c r="AU52" s="6" t="str">
        <f t="shared" si="60"/>
        <v/>
      </c>
      <c r="AV52" s="6" t="str">
        <f t="shared" si="61"/>
        <v/>
      </c>
      <c r="AW52" s="6" t="str">
        <f t="shared" si="62"/>
        <v/>
      </c>
      <c r="AX52" s="6" t="str">
        <f t="shared" si="63"/>
        <v/>
      </c>
      <c r="AY52" s="6" t="str">
        <f t="shared" si="64"/>
        <v/>
      </c>
      <c r="AZ52" s="6" t="str">
        <f t="shared" si="65"/>
        <v/>
      </c>
      <c r="BA52" s="6" t="str">
        <f t="shared" si="66"/>
        <v/>
      </c>
      <c r="BB52" s="6" t="str">
        <f t="shared" si="67"/>
        <v/>
      </c>
      <c r="BC52" s="6" t="str">
        <f t="shared" si="68"/>
        <v/>
      </c>
      <c r="BD52" s="6" t="str">
        <f t="shared" si="69"/>
        <v/>
      </c>
      <c r="BE52" s="6" t="str">
        <f t="shared" si="70"/>
        <v/>
      </c>
      <c r="BF52" s="6" t="str">
        <f t="shared" si="71"/>
        <v/>
      </c>
      <c r="BG52" s="6" t="str">
        <f t="shared" si="72"/>
        <v/>
      </c>
      <c r="BH52" s="6" t="str">
        <f t="shared" si="73"/>
        <v/>
      </c>
      <c r="BI52" s="6">
        <f t="shared" ca="1" si="74"/>
        <v>35</v>
      </c>
      <c r="BJ52" s="6" t="str">
        <f t="shared" si="75"/>
        <v/>
      </c>
      <c r="BK52" s="6" t="str">
        <f t="shared" si="76"/>
        <v/>
      </c>
      <c r="BL52" s="6" t="str">
        <f t="shared" si="77"/>
        <v/>
      </c>
      <c r="BM52" s="6" t="str">
        <f t="shared" si="78"/>
        <v/>
      </c>
      <c r="BN52" s="6" t="str">
        <f t="shared" si="79"/>
        <v/>
      </c>
      <c r="BQ52" s="6" t="str">
        <f t="shared" si="80"/>
        <v>TBR H</v>
      </c>
      <c r="BR52" s="6">
        <f t="shared" si="81"/>
        <v>4</v>
      </c>
      <c r="BS52" s="6" t="str">
        <f t="shared" si="82"/>
        <v>H</v>
      </c>
      <c r="BT52" s="6" t="str">
        <f t="shared" si="83"/>
        <v>E</v>
      </c>
      <c r="BU52" s="6" t="str">
        <f t="shared" si="84"/>
        <v>m</v>
      </c>
      <c r="BV52" s="6" t="str">
        <f t="shared" si="85"/>
        <v>TBR</v>
      </c>
    </row>
    <row r="53" spans="1:74" x14ac:dyDescent="0.35">
      <c r="A53" s="6">
        <v>23</v>
      </c>
      <c r="B53" t="s">
        <v>152</v>
      </c>
      <c r="C53" t="s">
        <v>153</v>
      </c>
      <c r="D53" t="s">
        <v>43</v>
      </c>
      <c r="E53" s="29" t="s">
        <v>55</v>
      </c>
      <c r="F53" s="29" t="s">
        <v>45</v>
      </c>
      <c r="G53" s="30" t="s">
        <v>46</v>
      </c>
      <c r="H53" s="31" t="str">
        <f t="shared" si="48"/>
        <v>E</v>
      </c>
      <c r="I53" s="32" t="str">
        <f t="shared" si="49"/>
        <v>m</v>
      </c>
      <c r="J53" s="33" t="str">
        <f t="shared" si="50"/>
        <v>PB</v>
      </c>
      <c r="K53" s="30">
        <v>12</v>
      </c>
      <c r="L53" s="6">
        <v>315</v>
      </c>
      <c r="M53" s="7">
        <v>1</v>
      </c>
      <c r="N53" s="6">
        <f t="shared" si="51"/>
        <v>1</v>
      </c>
      <c r="O53" s="6">
        <f t="shared" si="52"/>
        <v>1</v>
      </c>
      <c r="P53" s="6">
        <f t="shared" si="53"/>
        <v>1</v>
      </c>
      <c r="Q53" s="6">
        <f t="shared" si="54"/>
        <v>111</v>
      </c>
      <c r="R53" s="6">
        <f t="shared" ca="1" si="55"/>
        <v>31501.306</v>
      </c>
      <c r="S53" s="6">
        <f t="shared" ca="1" si="87"/>
        <v>31501.306</v>
      </c>
      <c r="T53" s="6">
        <f t="shared" si="87"/>
        <v>0</v>
      </c>
      <c r="U53" s="6">
        <f t="shared" si="87"/>
        <v>0</v>
      </c>
      <c r="V53" s="6">
        <f t="shared" si="87"/>
        <v>0</v>
      </c>
      <c r="W53" s="6">
        <f t="shared" si="87"/>
        <v>0</v>
      </c>
      <c r="X53" s="6">
        <f t="shared" si="87"/>
        <v>0</v>
      </c>
      <c r="Y53" s="6">
        <f t="shared" si="87"/>
        <v>0</v>
      </c>
      <c r="Z53" s="6">
        <f t="shared" si="87"/>
        <v>0</v>
      </c>
      <c r="AA53" s="6">
        <f t="shared" si="87"/>
        <v>0</v>
      </c>
      <c r="AB53" s="6">
        <f t="shared" si="87"/>
        <v>0</v>
      </c>
      <c r="AC53" s="6">
        <f t="shared" si="88"/>
        <v>0</v>
      </c>
      <c r="AD53" s="6">
        <f t="shared" si="88"/>
        <v>0</v>
      </c>
      <c r="AE53" s="6">
        <f t="shared" si="88"/>
        <v>0</v>
      </c>
      <c r="AF53" s="6">
        <f t="shared" si="88"/>
        <v>0</v>
      </c>
      <c r="AG53" s="6">
        <f t="shared" si="88"/>
        <v>0</v>
      </c>
      <c r="AH53" s="6">
        <f t="shared" si="88"/>
        <v>0</v>
      </c>
      <c r="AI53" s="6">
        <f t="shared" si="88"/>
        <v>0</v>
      </c>
      <c r="AJ53" s="6">
        <f t="shared" si="88"/>
        <v>0</v>
      </c>
      <c r="AK53" s="6">
        <f t="shared" si="88"/>
        <v>0</v>
      </c>
      <c r="AL53" s="6">
        <f t="shared" si="88"/>
        <v>0</v>
      </c>
      <c r="AM53" s="6">
        <f t="shared" si="88"/>
        <v>0</v>
      </c>
      <c r="AN53" s="6">
        <f t="shared" si="88"/>
        <v>0</v>
      </c>
      <c r="AO53" s="6">
        <f t="shared" si="88"/>
        <v>0</v>
      </c>
      <c r="AP53" s="6">
        <f t="shared" si="86"/>
        <v>0</v>
      </c>
      <c r="AQ53" s="6">
        <f t="shared" ca="1" si="56"/>
        <v>14</v>
      </c>
      <c r="AR53" s="6" t="str">
        <f t="shared" si="57"/>
        <v/>
      </c>
      <c r="AS53" s="6" t="str">
        <f t="shared" si="58"/>
        <v/>
      </c>
      <c r="AT53" s="6" t="str">
        <f t="shared" si="59"/>
        <v/>
      </c>
      <c r="AU53" s="6" t="str">
        <f t="shared" si="60"/>
        <v/>
      </c>
      <c r="AV53" s="6" t="str">
        <f t="shared" si="61"/>
        <v/>
      </c>
      <c r="AW53" s="6" t="str">
        <f t="shared" si="62"/>
        <v/>
      </c>
      <c r="AX53" s="6" t="str">
        <f t="shared" si="63"/>
        <v/>
      </c>
      <c r="AY53" s="6" t="str">
        <f t="shared" si="64"/>
        <v/>
      </c>
      <c r="AZ53" s="6" t="str">
        <f t="shared" si="65"/>
        <v/>
      </c>
      <c r="BA53" s="6" t="str">
        <f t="shared" si="66"/>
        <v/>
      </c>
      <c r="BB53" s="6" t="str">
        <f t="shared" si="67"/>
        <v/>
      </c>
      <c r="BC53" s="6" t="str">
        <f t="shared" si="68"/>
        <v/>
      </c>
      <c r="BD53" s="6" t="str">
        <f t="shared" si="69"/>
        <v/>
      </c>
      <c r="BE53" s="6" t="str">
        <f t="shared" si="70"/>
        <v/>
      </c>
      <c r="BF53" s="6" t="str">
        <f t="shared" si="71"/>
        <v/>
      </c>
      <c r="BG53" s="6" t="str">
        <f t="shared" si="72"/>
        <v/>
      </c>
      <c r="BH53" s="6" t="str">
        <f t="shared" si="73"/>
        <v/>
      </c>
      <c r="BI53" s="6" t="str">
        <f t="shared" si="74"/>
        <v/>
      </c>
      <c r="BJ53" s="6" t="str">
        <f t="shared" si="75"/>
        <v/>
      </c>
      <c r="BK53" s="6" t="str">
        <f t="shared" si="76"/>
        <v/>
      </c>
      <c r="BL53" s="6" t="str">
        <f t="shared" si="77"/>
        <v/>
      </c>
      <c r="BM53" s="6" t="str">
        <f t="shared" si="78"/>
        <v/>
      </c>
      <c r="BN53" s="6" t="str">
        <f t="shared" si="79"/>
        <v/>
      </c>
      <c r="BQ53" s="6" t="str">
        <f t="shared" si="80"/>
        <v>PB H</v>
      </c>
      <c r="BR53" s="6">
        <f t="shared" si="81"/>
        <v>3</v>
      </c>
      <c r="BS53" s="6" t="str">
        <f t="shared" si="82"/>
        <v>H</v>
      </c>
      <c r="BT53" s="6" t="str">
        <f t="shared" si="83"/>
        <v>E</v>
      </c>
      <c r="BU53" s="6" t="str">
        <f t="shared" si="84"/>
        <v>m</v>
      </c>
      <c r="BV53" s="6" t="str">
        <f t="shared" si="85"/>
        <v>PB</v>
      </c>
    </row>
    <row r="54" spans="1:74" x14ac:dyDescent="0.35">
      <c r="A54" s="6">
        <v>32</v>
      </c>
      <c r="B54" t="s">
        <v>154</v>
      </c>
      <c r="C54" t="s">
        <v>155</v>
      </c>
      <c r="D54" t="s">
        <v>43</v>
      </c>
      <c r="E54" s="29" t="s">
        <v>74</v>
      </c>
      <c r="F54" s="29" t="s">
        <v>45</v>
      </c>
      <c r="G54" s="30" t="s">
        <v>46</v>
      </c>
      <c r="H54" s="31" t="str">
        <f t="shared" si="48"/>
        <v>E</v>
      </c>
      <c r="I54" s="32" t="str">
        <f t="shared" si="49"/>
        <v>w</v>
      </c>
      <c r="J54" s="33" t="str">
        <f t="shared" si="50"/>
        <v>PB</v>
      </c>
      <c r="K54" s="30">
        <v>12</v>
      </c>
      <c r="L54" s="6">
        <v>353</v>
      </c>
      <c r="M54" s="7">
        <v>4</v>
      </c>
      <c r="N54" s="6">
        <f t="shared" si="51"/>
        <v>1</v>
      </c>
      <c r="O54" s="6">
        <f t="shared" si="52"/>
        <v>2</v>
      </c>
      <c r="P54" s="6">
        <f t="shared" si="53"/>
        <v>1</v>
      </c>
      <c r="Q54" s="6">
        <f t="shared" si="54"/>
        <v>121</v>
      </c>
      <c r="R54" s="6">
        <f t="shared" ca="1" si="55"/>
        <v>35304.186000000002</v>
      </c>
      <c r="S54" s="6">
        <f t="shared" si="87"/>
        <v>0</v>
      </c>
      <c r="T54" s="6">
        <f t="shared" ca="1" si="87"/>
        <v>35304.186000000002</v>
      </c>
      <c r="U54" s="6">
        <f t="shared" si="87"/>
        <v>0</v>
      </c>
      <c r="V54" s="6">
        <f t="shared" si="87"/>
        <v>0</v>
      </c>
      <c r="W54" s="6">
        <f t="shared" si="87"/>
        <v>0</v>
      </c>
      <c r="X54" s="6">
        <f t="shared" si="87"/>
        <v>0</v>
      </c>
      <c r="Y54" s="6">
        <f t="shared" si="87"/>
        <v>0</v>
      </c>
      <c r="Z54" s="6">
        <f t="shared" si="87"/>
        <v>0</v>
      </c>
      <c r="AA54" s="6">
        <f t="shared" si="87"/>
        <v>0</v>
      </c>
      <c r="AB54" s="6">
        <f t="shared" si="87"/>
        <v>0</v>
      </c>
      <c r="AC54" s="6">
        <f t="shared" si="88"/>
        <v>0</v>
      </c>
      <c r="AD54" s="6">
        <f t="shared" si="88"/>
        <v>0</v>
      </c>
      <c r="AE54" s="6">
        <f t="shared" si="88"/>
        <v>0</v>
      </c>
      <c r="AF54" s="6">
        <f t="shared" si="88"/>
        <v>0</v>
      </c>
      <c r="AG54" s="6">
        <f t="shared" si="88"/>
        <v>0</v>
      </c>
      <c r="AH54" s="6">
        <f t="shared" si="88"/>
        <v>0</v>
      </c>
      <c r="AI54" s="6">
        <f t="shared" si="88"/>
        <v>0</v>
      </c>
      <c r="AJ54" s="6">
        <f t="shared" si="88"/>
        <v>0</v>
      </c>
      <c r="AK54" s="6">
        <f t="shared" si="88"/>
        <v>0</v>
      </c>
      <c r="AL54" s="6">
        <f t="shared" si="88"/>
        <v>0</v>
      </c>
      <c r="AM54" s="6">
        <f t="shared" si="88"/>
        <v>0</v>
      </c>
      <c r="AN54" s="6">
        <f t="shared" si="88"/>
        <v>0</v>
      </c>
      <c r="AO54" s="6">
        <f t="shared" si="88"/>
        <v>0</v>
      </c>
      <c r="AP54" s="6">
        <f t="shared" si="86"/>
        <v>0</v>
      </c>
      <c r="AQ54" s="6" t="str">
        <f t="shared" si="56"/>
        <v/>
      </c>
      <c r="AR54" s="6">
        <f t="shared" ca="1" si="57"/>
        <v>1</v>
      </c>
      <c r="AS54" s="6" t="str">
        <f t="shared" si="58"/>
        <v/>
      </c>
      <c r="AT54" s="6" t="str">
        <f t="shared" si="59"/>
        <v/>
      </c>
      <c r="AU54" s="6" t="str">
        <f t="shared" si="60"/>
        <v/>
      </c>
      <c r="AV54" s="6" t="str">
        <f t="shared" si="61"/>
        <v/>
      </c>
      <c r="AW54" s="6" t="str">
        <f t="shared" si="62"/>
        <v/>
      </c>
      <c r="AX54" s="6" t="str">
        <f t="shared" si="63"/>
        <v/>
      </c>
      <c r="AY54" s="6" t="str">
        <f t="shared" si="64"/>
        <v/>
      </c>
      <c r="AZ54" s="6" t="str">
        <f t="shared" si="65"/>
        <v/>
      </c>
      <c r="BA54" s="6" t="str">
        <f t="shared" si="66"/>
        <v/>
      </c>
      <c r="BB54" s="6" t="str">
        <f t="shared" si="67"/>
        <v/>
      </c>
      <c r="BC54" s="6" t="str">
        <f t="shared" si="68"/>
        <v/>
      </c>
      <c r="BD54" s="6" t="str">
        <f t="shared" si="69"/>
        <v/>
      </c>
      <c r="BE54" s="6" t="str">
        <f t="shared" si="70"/>
        <v/>
      </c>
      <c r="BF54" s="6" t="str">
        <f t="shared" si="71"/>
        <v/>
      </c>
      <c r="BG54" s="6" t="str">
        <f t="shared" si="72"/>
        <v/>
      </c>
      <c r="BH54" s="6" t="str">
        <f t="shared" si="73"/>
        <v/>
      </c>
      <c r="BI54" s="6" t="str">
        <f t="shared" si="74"/>
        <v/>
      </c>
      <c r="BJ54" s="6" t="str">
        <f t="shared" si="75"/>
        <v/>
      </c>
      <c r="BK54" s="6" t="str">
        <f t="shared" si="76"/>
        <v/>
      </c>
      <c r="BL54" s="6" t="str">
        <f t="shared" si="77"/>
        <v/>
      </c>
      <c r="BM54" s="6" t="str">
        <f t="shared" si="78"/>
        <v/>
      </c>
      <c r="BN54" s="6" t="str">
        <f t="shared" si="79"/>
        <v/>
      </c>
      <c r="BQ54" s="6" t="str">
        <f t="shared" si="80"/>
        <v>PB D</v>
      </c>
      <c r="BR54" s="6">
        <f t="shared" si="81"/>
        <v>3</v>
      </c>
      <c r="BS54" s="6" t="str">
        <f t="shared" si="82"/>
        <v>D</v>
      </c>
      <c r="BT54" s="6" t="str">
        <f t="shared" si="83"/>
        <v>E</v>
      </c>
      <c r="BU54" s="6" t="str">
        <f t="shared" si="84"/>
        <v>w</v>
      </c>
      <c r="BV54" s="6" t="str">
        <f t="shared" si="85"/>
        <v>PB</v>
      </c>
    </row>
    <row r="55" spans="1:74" x14ac:dyDescent="0.35">
      <c r="A55" s="6">
        <v>31</v>
      </c>
      <c r="B55" t="s">
        <v>156</v>
      </c>
      <c r="C55" t="s">
        <v>155</v>
      </c>
      <c r="D55" t="s">
        <v>43</v>
      </c>
      <c r="E55" s="29" t="s">
        <v>55</v>
      </c>
      <c r="F55" s="29" t="s">
        <v>45</v>
      </c>
      <c r="G55" s="30" t="s">
        <v>46</v>
      </c>
      <c r="H55" s="31" t="str">
        <f t="shared" si="48"/>
        <v>E</v>
      </c>
      <c r="I55" s="32" t="str">
        <f t="shared" si="49"/>
        <v>m</v>
      </c>
      <c r="J55" s="33" t="str">
        <f t="shared" si="50"/>
        <v>PB</v>
      </c>
      <c r="K55" s="30">
        <v>12</v>
      </c>
      <c r="L55" s="6">
        <v>481</v>
      </c>
      <c r="M55" s="7">
        <v>10</v>
      </c>
      <c r="N55" s="6">
        <f t="shared" si="51"/>
        <v>1</v>
      </c>
      <c r="O55" s="6">
        <f t="shared" si="52"/>
        <v>1</v>
      </c>
      <c r="P55" s="6">
        <f t="shared" si="53"/>
        <v>1</v>
      </c>
      <c r="Q55" s="6">
        <f t="shared" si="54"/>
        <v>111</v>
      </c>
      <c r="R55" s="6">
        <f t="shared" ca="1" si="55"/>
        <v>48110.343000000001</v>
      </c>
      <c r="S55" s="6">
        <f t="shared" ca="1" si="87"/>
        <v>48110.343000000001</v>
      </c>
      <c r="T55" s="6">
        <f t="shared" si="87"/>
        <v>0</v>
      </c>
      <c r="U55" s="6">
        <f t="shared" si="87"/>
        <v>0</v>
      </c>
      <c r="V55" s="6">
        <f t="shared" si="87"/>
        <v>0</v>
      </c>
      <c r="W55" s="6">
        <f t="shared" si="87"/>
        <v>0</v>
      </c>
      <c r="X55" s="6">
        <f t="shared" si="87"/>
        <v>0</v>
      </c>
      <c r="Y55" s="6">
        <f t="shared" si="87"/>
        <v>0</v>
      </c>
      <c r="Z55" s="6">
        <f t="shared" si="87"/>
        <v>0</v>
      </c>
      <c r="AA55" s="6">
        <f t="shared" si="87"/>
        <v>0</v>
      </c>
      <c r="AB55" s="6">
        <f t="shared" si="87"/>
        <v>0</v>
      </c>
      <c r="AC55" s="6">
        <f t="shared" si="88"/>
        <v>0</v>
      </c>
      <c r="AD55" s="6">
        <f t="shared" si="88"/>
        <v>0</v>
      </c>
      <c r="AE55" s="6">
        <f t="shared" si="88"/>
        <v>0</v>
      </c>
      <c r="AF55" s="6">
        <f t="shared" si="88"/>
        <v>0</v>
      </c>
      <c r="AG55" s="6">
        <f t="shared" si="88"/>
        <v>0</v>
      </c>
      <c r="AH55" s="6">
        <f t="shared" si="88"/>
        <v>0</v>
      </c>
      <c r="AI55" s="6">
        <f t="shared" si="88"/>
        <v>0</v>
      </c>
      <c r="AJ55" s="6">
        <f t="shared" si="88"/>
        <v>0</v>
      </c>
      <c r="AK55" s="6">
        <f t="shared" si="88"/>
        <v>0</v>
      </c>
      <c r="AL55" s="6">
        <f t="shared" si="88"/>
        <v>0</v>
      </c>
      <c r="AM55" s="6">
        <f t="shared" si="88"/>
        <v>0</v>
      </c>
      <c r="AN55" s="6">
        <f t="shared" si="88"/>
        <v>0</v>
      </c>
      <c r="AO55" s="6">
        <f t="shared" si="88"/>
        <v>0</v>
      </c>
      <c r="AP55" s="6">
        <f t="shared" si="86"/>
        <v>0</v>
      </c>
      <c r="AQ55" s="6">
        <f t="shared" ca="1" si="56"/>
        <v>4</v>
      </c>
      <c r="AR55" s="6" t="str">
        <f t="shared" si="57"/>
        <v/>
      </c>
      <c r="AS55" s="6" t="str">
        <f t="shared" si="58"/>
        <v/>
      </c>
      <c r="AT55" s="6" t="str">
        <f t="shared" si="59"/>
        <v/>
      </c>
      <c r="AU55" s="6" t="str">
        <f t="shared" si="60"/>
        <v/>
      </c>
      <c r="AV55" s="6" t="str">
        <f t="shared" si="61"/>
        <v/>
      </c>
      <c r="AW55" s="6" t="str">
        <f t="shared" si="62"/>
        <v/>
      </c>
      <c r="AX55" s="6" t="str">
        <f t="shared" si="63"/>
        <v/>
      </c>
      <c r="AY55" s="6" t="str">
        <f t="shared" si="64"/>
        <v/>
      </c>
      <c r="AZ55" s="6" t="str">
        <f t="shared" si="65"/>
        <v/>
      </c>
      <c r="BA55" s="6" t="str">
        <f t="shared" si="66"/>
        <v/>
      </c>
      <c r="BB55" s="6" t="str">
        <f t="shared" si="67"/>
        <v/>
      </c>
      <c r="BC55" s="6" t="str">
        <f t="shared" si="68"/>
        <v/>
      </c>
      <c r="BD55" s="6" t="str">
        <f t="shared" si="69"/>
        <v/>
      </c>
      <c r="BE55" s="6" t="str">
        <f t="shared" si="70"/>
        <v/>
      </c>
      <c r="BF55" s="6" t="str">
        <f t="shared" si="71"/>
        <v/>
      </c>
      <c r="BG55" s="6" t="str">
        <f t="shared" si="72"/>
        <v/>
      </c>
      <c r="BH55" s="6" t="str">
        <f t="shared" si="73"/>
        <v/>
      </c>
      <c r="BI55" s="6" t="str">
        <f t="shared" si="74"/>
        <v/>
      </c>
      <c r="BJ55" s="6" t="str">
        <f t="shared" si="75"/>
        <v/>
      </c>
      <c r="BK55" s="6" t="str">
        <f t="shared" si="76"/>
        <v/>
      </c>
      <c r="BL55" s="6" t="str">
        <f t="shared" si="77"/>
        <v/>
      </c>
      <c r="BM55" s="6" t="str">
        <f t="shared" si="78"/>
        <v/>
      </c>
      <c r="BN55" s="6" t="str">
        <f t="shared" si="79"/>
        <v/>
      </c>
      <c r="BQ55" s="6" t="str">
        <f t="shared" si="80"/>
        <v>PB H</v>
      </c>
      <c r="BR55" s="6">
        <f t="shared" si="81"/>
        <v>3</v>
      </c>
      <c r="BS55" s="6" t="str">
        <f t="shared" si="82"/>
        <v>H</v>
      </c>
      <c r="BT55" s="6" t="str">
        <f t="shared" si="83"/>
        <v>E</v>
      </c>
      <c r="BU55" s="6" t="str">
        <f t="shared" si="84"/>
        <v>m</v>
      </c>
      <c r="BV55" s="6" t="str">
        <f t="shared" si="85"/>
        <v>PB</v>
      </c>
    </row>
    <row r="56" spans="1:74" x14ac:dyDescent="0.35">
      <c r="A56" s="6">
        <v>4</v>
      </c>
      <c r="B56" t="s">
        <v>157</v>
      </c>
      <c r="C56" t="s">
        <v>158</v>
      </c>
      <c r="D56" t="s">
        <v>159</v>
      </c>
      <c r="E56" s="29" t="s">
        <v>55</v>
      </c>
      <c r="F56" s="29" t="s">
        <v>45</v>
      </c>
      <c r="G56" s="30" t="s">
        <v>46</v>
      </c>
      <c r="H56" s="31" t="str">
        <f t="shared" si="48"/>
        <v>E</v>
      </c>
      <c r="I56" s="32" t="str">
        <f t="shared" si="49"/>
        <v>m</v>
      </c>
      <c r="J56" s="33" t="str">
        <f t="shared" si="50"/>
        <v>PB</v>
      </c>
      <c r="K56" s="30">
        <v>13</v>
      </c>
      <c r="L56" s="6">
        <v>274</v>
      </c>
      <c r="M56" s="7">
        <v>2</v>
      </c>
      <c r="N56" s="6">
        <f t="shared" si="51"/>
        <v>1</v>
      </c>
      <c r="O56" s="6">
        <f t="shared" si="52"/>
        <v>1</v>
      </c>
      <c r="P56" s="6">
        <f t="shared" si="53"/>
        <v>1</v>
      </c>
      <c r="Q56" s="6">
        <f t="shared" si="54"/>
        <v>111</v>
      </c>
      <c r="R56" s="6">
        <f t="shared" ca="1" si="55"/>
        <v>27402.244999999999</v>
      </c>
      <c r="S56" s="6">
        <f t="shared" ref="S56:AB65" ca="1" si="89">IF($Q56=S$4,$R56,0)</f>
        <v>27402.244999999999</v>
      </c>
      <c r="T56" s="6">
        <f t="shared" si="89"/>
        <v>0</v>
      </c>
      <c r="U56" s="6">
        <f t="shared" si="89"/>
        <v>0</v>
      </c>
      <c r="V56" s="6">
        <f t="shared" si="89"/>
        <v>0</v>
      </c>
      <c r="W56" s="6">
        <f t="shared" si="89"/>
        <v>0</v>
      </c>
      <c r="X56" s="6">
        <f t="shared" si="89"/>
        <v>0</v>
      </c>
      <c r="Y56" s="6">
        <f t="shared" si="89"/>
        <v>0</v>
      </c>
      <c r="Z56" s="6">
        <f t="shared" si="89"/>
        <v>0</v>
      </c>
      <c r="AA56" s="6">
        <f t="shared" si="89"/>
        <v>0</v>
      </c>
      <c r="AB56" s="6">
        <f t="shared" si="89"/>
        <v>0</v>
      </c>
      <c r="AC56" s="6">
        <f t="shared" ref="AC56:AO65" si="90">IF($Q56=AC$4,$R56,0)</f>
        <v>0</v>
      </c>
      <c r="AD56" s="6">
        <f t="shared" si="90"/>
        <v>0</v>
      </c>
      <c r="AE56" s="6">
        <f t="shared" si="90"/>
        <v>0</v>
      </c>
      <c r="AF56" s="6">
        <f t="shared" si="90"/>
        <v>0</v>
      </c>
      <c r="AG56" s="6">
        <f t="shared" si="90"/>
        <v>0</v>
      </c>
      <c r="AH56" s="6">
        <f t="shared" si="90"/>
        <v>0</v>
      </c>
      <c r="AI56" s="6">
        <f t="shared" si="90"/>
        <v>0</v>
      </c>
      <c r="AJ56" s="6">
        <f t="shared" si="90"/>
        <v>0</v>
      </c>
      <c r="AK56" s="6">
        <f t="shared" si="90"/>
        <v>0</v>
      </c>
      <c r="AL56" s="6">
        <f t="shared" si="90"/>
        <v>0</v>
      </c>
      <c r="AM56" s="6">
        <f t="shared" si="90"/>
        <v>0</v>
      </c>
      <c r="AN56" s="6">
        <f t="shared" si="90"/>
        <v>0</v>
      </c>
      <c r="AO56" s="6">
        <f t="shared" si="90"/>
        <v>0</v>
      </c>
      <c r="AP56" s="6">
        <f t="shared" si="86"/>
        <v>0</v>
      </c>
      <c r="AQ56" s="6">
        <f t="shared" ca="1" si="56"/>
        <v>17</v>
      </c>
      <c r="AR56" s="6" t="str">
        <f t="shared" si="57"/>
        <v/>
      </c>
      <c r="AS56" s="6" t="str">
        <f t="shared" si="58"/>
        <v/>
      </c>
      <c r="AT56" s="6" t="str">
        <f t="shared" si="59"/>
        <v/>
      </c>
      <c r="AU56" s="6" t="str">
        <f t="shared" si="60"/>
        <v/>
      </c>
      <c r="AV56" s="6" t="str">
        <f t="shared" si="61"/>
        <v/>
      </c>
      <c r="AW56" s="6" t="str">
        <f t="shared" si="62"/>
        <v/>
      </c>
      <c r="AX56" s="6" t="str">
        <f t="shared" si="63"/>
        <v/>
      </c>
      <c r="AY56" s="6" t="str">
        <f t="shared" si="64"/>
        <v/>
      </c>
      <c r="AZ56" s="6" t="str">
        <f t="shared" si="65"/>
        <v/>
      </c>
      <c r="BA56" s="6" t="str">
        <f t="shared" si="66"/>
        <v/>
      </c>
      <c r="BB56" s="6" t="str">
        <f t="shared" si="67"/>
        <v/>
      </c>
      <c r="BC56" s="6" t="str">
        <f t="shared" si="68"/>
        <v/>
      </c>
      <c r="BD56" s="6" t="str">
        <f t="shared" si="69"/>
        <v/>
      </c>
      <c r="BE56" s="6" t="str">
        <f t="shared" si="70"/>
        <v/>
      </c>
      <c r="BF56" s="6" t="str">
        <f t="shared" si="71"/>
        <v/>
      </c>
      <c r="BG56" s="6" t="str">
        <f t="shared" si="72"/>
        <v/>
      </c>
      <c r="BH56" s="6" t="str">
        <f t="shared" si="73"/>
        <v/>
      </c>
      <c r="BI56" s="6" t="str">
        <f t="shared" si="74"/>
        <v/>
      </c>
      <c r="BJ56" s="6" t="str">
        <f t="shared" si="75"/>
        <v/>
      </c>
      <c r="BK56" s="6" t="str">
        <f t="shared" si="76"/>
        <v/>
      </c>
      <c r="BL56" s="6" t="str">
        <f t="shared" si="77"/>
        <v/>
      </c>
      <c r="BM56" s="6" t="str">
        <f t="shared" si="78"/>
        <v/>
      </c>
      <c r="BN56" s="6" t="str">
        <f t="shared" si="79"/>
        <v/>
      </c>
      <c r="BQ56" s="6" t="str">
        <f t="shared" si="80"/>
        <v>PB H</v>
      </c>
      <c r="BR56" s="6">
        <f t="shared" si="81"/>
        <v>3</v>
      </c>
      <c r="BS56" s="6" t="str">
        <f t="shared" si="82"/>
        <v>H</v>
      </c>
      <c r="BT56" s="6" t="str">
        <f t="shared" si="83"/>
        <v>E</v>
      </c>
      <c r="BU56" s="6" t="str">
        <f t="shared" si="84"/>
        <v>m</v>
      </c>
      <c r="BV56" s="6" t="str">
        <f t="shared" si="85"/>
        <v>PB</v>
      </c>
    </row>
    <row r="57" spans="1:74" x14ac:dyDescent="0.35">
      <c r="A57" s="6">
        <v>5</v>
      </c>
      <c r="B57" t="s">
        <v>160</v>
      </c>
      <c r="C57" t="s">
        <v>158</v>
      </c>
      <c r="D57" t="s">
        <v>129</v>
      </c>
      <c r="E57" s="29" t="s">
        <v>161</v>
      </c>
      <c r="F57" s="29" t="s">
        <v>45</v>
      </c>
      <c r="G57" s="30" t="s">
        <v>46</v>
      </c>
      <c r="H57" s="31" t="str">
        <f t="shared" si="48"/>
        <v>K</v>
      </c>
      <c r="I57" s="32" t="str">
        <f t="shared" si="49"/>
        <v>m</v>
      </c>
      <c r="J57" s="33" t="str">
        <f t="shared" si="50"/>
        <v>PB</v>
      </c>
      <c r="K57" s="30">
        <v>13</v>
      </c>
      <c r="L57" s="6">
        <v>328</v>
      </c>
      <c r="M57" s="7">
        <v>2</v>
      </c>
      <c r="N57" s="6">
        <f t="shared" si="51"/>
        <v>3</v>
      </c>
      <c r="O57" s="6">
        <f t="shared" si="52"/>
        <v>1</v>
      </c>
      <c r="P57" s="6">
        <f t="shared" si="53"/>
        <v>1</v>
      </c>
      <c r="Q57" s="6">
        <f t="shared" si="54"/>
        <v>113</v>
      </c>
      <c r="R57" s="6">
        <f t="shared" ca="1" si="55"/>
        <v>32802.186999999998</v>
      </c>
      <c r="S57" s="6">
        <f t="shared" si="89"/>
        <v>0</v>
      </c>
      <c r="T57" s="6">
        <f t="shared" si="89"/>
        <v>0</v>
      </c>
      <c r="U57" s="6">
        <f t="shared" si="89"/>
        <v>0</v>
      </c>
      <c r="V57" s="6">
        <f t="shared" si="89"/>
        <v>0</v>
      </c>
      <c r="W57" s="6">
        <f t="shared" ca="1" si="89"/>
        <v>32802.186999999998</v>
      </c>
      <c r="X57" s="6">
        <f t="shared" si="89"/>
        <v>0</v>
      </c>
      <c r="Y57" s="6">
        <f t="shared" si="89"/>
        <v>0</v>
      </c>
      <c r="Z57" s="6">
        <f t="shared" si="89"/>
        <v>0</v>
      </c>
      <c r="AA57" s="6">
        <f t="shared" si="89"/>
        <v>0</v>
      </c>
      <c r="AB57" s="6">
        <f t="shared" si="89"/>
        <v>0</v>
      </c>
      <c r="AC57" s="6">
        <f t="shared" si="90"/>
        <v>0</v>
      </c>
      <c r="AD57" s="6">
        <f t="shared" si="90"/>
        <v>0</v>
      </c>
      <c r="AE57" s="6">
        <f t="shared" si="90"/>
        <v>0</v>
      </c>
      <c r="AF57" s="6">
        <f t="shared" si="90"/>
        <v>0</v>
      </c>
      <c r="AG57" s="6">
        <f t="shared" si="90"/>
        <v>0</v>
      </c>
      <c r="AH57" s="6">
        <f t="shared" si="90"/>
        <v>0</v>
      </c>
      <c r="AI57" s="6">
        <f t="shared" si="90"/>
        <v>0</v>
      </c>
      <c r="AJ57" s="6">
        <f t="shared" si="90"/>
        <v>0</v>
      </c>
      <c r="AK57" s="6">
        <f t="shared" si="90"/>
        <v>0</v>
      </c>
      <c r="AL57" s="6">
        <f t="shared" si="90"/>
        <v>0</v>
      </c>
      <c r="AM57" s="6">
        <f t="shared" si="90"/>
        <v>0</v>
      </c>
      <c r="AN57" s="6">
        <f t="shared" si="90"/>
        <v>0</v>
      </c>
      <c r="AO57" s="6">
        <f t="shared" si="90"/>
        <v>0</v>
      </c>
      <c r="AP57" s="6">
        <f t="shared" si="86"/>
        <v>0</v>
      </c>
      <c r="AQ57" s="6" t="str">
        <f t="shared" si="56"/>
        <v/>
      </c>
      <c r="AR57" s="6" t="str">
        <f t="shared" si="57"/>
        <v/>
      </c>
      <c r="AS57" s="6" t="str">
        <f t="shared" si="58"/>
        <v/>
      </c>
      <c r="AT57" s="6" t="str">
        <f t="shared" si="59"/>
        <v/>
      </c>
      <c r="AU57" s="6">
        <f t="shared" ca="1" si="60"/>
        <v>1</v>
      </c>
      <c r="AV57" s="6" t="str">
        <f t="shared" si="61"/>
        <v/>
      </c>
      <c r="AW57" s="6" t="str">
        <f t="shared" si="62"/>
        <v/>
      </c>
      <c r="AX57" s="6" t="str">
        <f t="shared" si="63"/>
        <v/>
      </c>
      <c r="AY57" s="6" t="str">
        <f t="shared" si="64"/>
        <v/>
      </c>
      <c r="AZ57" s="6" t="str">
        <f t="shared" si="65"/>
        <v/>
      </c>
      <c r="BA57" s="6" t="str">
        <f t="shared" si="66"/>
        <v/>
      </c>
      <c r="BB57" s="6" t="str">
        <f t="shared" si="67"/>
        <v/>
      </c>
      <c r="BC57" s="6" t="str">
        <f t="shared" si="68"/>
        <v/>
      </c>
      <c r="BD57" s="6" t="str">
        <f t="shared" si="69"/>
        <v/>
      </c>
      <c r="BE57" s="6" t="str">
        <f t="shared" si="70"/>
        <v/>
      </c>
      <c r="BF57" s="6" t="str">
        <f t="shared" si="71"/>
        <v/>
      </c>
      <c r="BG57" s="6" t="str">
        <f t="shared" si="72"/>
        <v/>
      </c>
      <c r="BH57" s="6" t="str">
        <f t="shared" si="73"/>
        <v/>
      </c>
      <c r="BI57" s="6" t="str">
        <f t="shared" si="74"/>
        <v/>
      </c>
      <c r="BJ57" s="6" t="str">
        <f t="shared" si="75"/>
        <v/>
      </c>
      <c r="BK57" s="6" t="str">
        <f t="shared" si="76"/>
        <v/>
      </c>
      <c r="BL57" s="6" t="str">
        <f t="shared" si="77"/>
        <v/>
      </c>
      <c r="BM57" s="6" t="str">
        <f t="shared" si="78"/>
        <v/>
      </c>
      <c r="BN57" s="6" t="str">
        <f t="shared" si="79"/>
        <v/>
      </c>
      <c r="BQ57" s="6" t="str">
        <f t="shared" si="80"/>
        <v>PB KH</v>
      </c>
      <c r="BR57" s="6">
        <f t="shared" si="81"/>
        <v>3</v>
      </c>
      <c r="BS57" s="6" t="str">
        <f t="shared" si="82"/>
        <v>KH</v>
      </c>
      <c r="BT57" s="6" t="str">
        <f t="shared" si="83"/>
        <v>K</v>
      </c>
      <c r="BU57" s="6" t="str">
        <f t="shared" si="84"/>
        <v>m</v>
      </c>
      <c r="BV57" s="6" t="str">
        <f t="shared" si="85"/>
        <v>PB</v>
      </c>
    </row>
    <row r="58" spans="1:74" x14ac:dyDescent="0.35">
      <c r="A58" s="6">
        <v>30</v>
      </c>
      <c r="B58" t="s">
        <v>162</v>
      </c>
      <c r="C58" t="s">
        <v>163</v>
      </c>
      <c r="D58" t="s">
        <v>129</v>
      </c>
      <c r="E58" s="29" t="s">
        <v>78</v>
      </c>
      <c r="F58" s="29" t="s">
        <v>45</v>
      </c>
      <c r="G58" s="30" t="s">
        <v>46</v>
      </c>
      <c r="H58" s="31" t="str">
        <f t="shared" si="48"/>
        <v>E</v>
      </c>
      <c r="I58" s="32" t="str">
        <f t="shared" si="49"/>
        <v>m</v>
      </c>
      <c r="J58" s="33" t="str">
        <f t="shared" si="50"/>
        <v>LBH</v>
      </c>
      <c r="K58" s="30">
        <v>13</v>
      </c>
      <c r="L58" s="6">
        <v>460</v>
      </c>
      <c r="M58" s="7">
        <v>7</v>
      </c>
      <c r="N58" s="6">
        <f t="shared" si="51"/>
        <v>1</v>
      </c>
      <c r="O58" s="6">
        <f t="shared" si="52"/>
        <v>1</v>
      </c>
      <c r="P58" s="6">
        <f t="shared" si="53"/>
        <v>2</v>
      </c>
      <c r="Q58" s="6">
        <f t="shared" si="54"/>
        <v>211</v>
      </c>
      <c r="R58" s="6">
        <f t="shared" ca="1" si="55"/>
        <v>46007.254000000001</v>
      </c>
      <c r="S58" s="6">
        <f t="shared" si="89"/>
        <v>0</v>
      </c>
      <c r="T58" s="6">
        <f t="shared" si="89"/>
        <v>0</v>
      </c>
      <c r="U58" s="6">
        <f t="shared" si="89"/>
        <v>0</v>
      </c>
      <c r="V58" s="6">
        <f t="shared" si="89"/>
        <v>0</v>
      </c>
      <c r="W58" s="6">
        <f t="shared" si="89"/>
        <v>0</v>
      </c>
      <c r="X58" s="6">
        <f t="shared" si="89"/>
        <v>0</v>
      </c>
      <c r="Y58" s="6">
        <f t="shared" ca="1" si="89"/>
        <v>46007.254000000001</v>
      </c>
      <c r="Z58" s="6">
        <f t="shared" si="89"/>
        <v>0</v>
      </c>
      <c r="AA58" s="6">
        <f t="shared" si="89"/>
        <v>0</v>
      </c>
      <c r="AB58" s="6">
        <f t="shared" si="89"/>
        <v>0</v>
      </c>
      <c r="AC58" s="6">
        <f t="shared" si="90"/>
        <v>0</v>
      </c>
      <c r="AD58" s="6">
        <f t="shared" si="90"/>
        <v>0</v>
      </c>
      <c r="AE58" s="6">
        <f t="shared" si="90"/>
        <v>0</v>
      </c>
      <c r="AF58" s="6">
        <f t="shared" si="90"/>
        <v>0</v>
      </c>
      <c r="AG58" s="6">
        <f t="shared" si="90"/>
        <v>0</v>
      </c>
      <c r="AH58" s="6">
        <f t="shared" si="90"/>
        <v>0</v>
      </c>
      <c r="AI58" s="6">
        <f t="shared" si="90"/>
        <v>0</v>
      </c>
      <c r="AJ58" s="6">
        <f t="shared" si="90"/>
        <v>0</v>
      </c>
      <c r="AK58" s="6">
        <f t="shared" si="90"/>
        <v>0</v>
      </c>
      <c r="AL58" s="6">
        <f t="shared" si="90"/>
        <v>0</v>
      </c>
      <c r="AM58" s="6">
        <f t="shared" si="90"/>
        <v>0</v>
      </c>
      <c r="AN58" s="6">
        <f t="shared" si="90"/>
        <v>0</v>
      </c>
      <c r="AO58" s="6">
        <f t="shared" si="90"/>
        <v>0</v>
      </c>
      <c r="AP58" s="6">
        <f t="shared" si="86"/>
        <v>0</v>
      </c>
      <c r="AQ58" s="6" t="str">
        <f t="shared" si="56"/>
        <v/>
      </c>
      <c r="AR58" s="6" t="str">
        <f t="shared" si="57"/>
        <v/>
      </c>
      <c r="AS58" s="6" t="str">
        <f t="shared" si="58"/>
        <v/>
      </c>
      <c r="AT58" s="6" t="str">
        <f t="shared" si="59"/>
        <v/>
      </c>
      <c r="AU58" s="6" t="str">
        <f t="shared" si="60"/>
        <v/>
      </c>
      <c r="AV58" s="6" t="str">
        <f t="shared" si="61"/>
        <v/>
      </c>
      <c r="AW58" s="6">
        <f t="shared" ca="1" si="62"/>
        <v>2</v>
      </c>
      <c r="AX58" s="6" t="str">
        <f t="shared" si="63"/>
        <v/>
      </c>
      <c r="AY58" s="6" t="str">
        <f t="shared" si="64"/>
        <v/>
      </c>
      <c r="AZ58" s="6" t="str">
        <f t="shared" si="65"/>
        <v/>
      </c>
      <c r="BA58" s="6" t="str">
        <f t="shared" si="66"/>
        <v/>
      </c>
      <c r="BB58" s="6" t="str">
        <f t="shared" si="67"/>
        <v/>
      </c>
      <c r="BC58" s="6" t="str">
        <f t="shared" si="68"/>
        <v/>
      </c>
      <c r="BD58" s="6" t="str">
        <f t="shared" si="69"/>
        <v/>
      </c>
      <c r="BE58" s="6" t="str">
        <f t="shared" si="70"/>
        <v/>
      </c>
      <c r="BF58" s="6" t="str">
        <f t="shared" si="71"/>
        <v/>
      </c>
      <c r="BG58" s="6" t="str">
        <f t="shared" si="72"/>
        <v/>
      </c>
      <c r="BH58" s="6" t="str">
        <f t="shared" si="73"/>
        <v/>
      </c>
      <c r="BI58" s="6" t="str">
        <f t="shared" si="74"/>
        <v/>
      </c>
      <c r="BJ58" s="6" t="str">
        <f t="shared" si="75"/>
        <v/>
      </c>
      <c r="BK58" s="6" t="str">
        <f t="shared" si="76"/>
        <v/>
      </c>
      <c r="BL58" s="6" t="str">
        <f t="shared" si="77"/>
        <v/>
      </c>
      <c r="BM58" s="6" t="str">
        <f t="shared" si="78"/>
        <v/>
      </c>
      <c r="BN58" s="6" t="str">
        <f t="shared" si="79"/>
        <v/>
      </c>
      <c r="BQ58" s="6" t="str">
        <f t="shared" si="80"/>
        <v>LBH H</v>
      </c>
      <c r="BR58" s="6">
        <f t="shared" si="81"/>
        <v>4</v>
      </c>
      <c r="BS58" s="6" t="str">
        <f t="shared" si="82"/>
        <v>H</v>
      </c>
      <c r="BT58" s="6" t="str">
        <f t="shared" si="83"/>
        <v>E</v>
      </c>
      <c r="BU58" s="6" t="str">
        <f t="shared" si="84"/>
        <v>m</v>
      </c>
      <c r="BV58" s="6" t="str">
        <f t="shared" si="85"/>
        <v>LBH</v>
      </c>
    </row>
    <row r="59" spans="1:74" x14ac:dyDescent="0.35">
      <c r="A59" s="6">
        <v>29</v>
      </c>
      <c r="B59" t="s">
        <v>164</v>
      </c>
      <c r="C59" t="s">
        <v>163</v>
      </c>
      <c r="D59" t="s">
        <v>129</v>
      </c>
      <c r="E59" s="29" t="s">
        <v>88</v>
      </c>
      <c r="F59" s="29" t="s">
        <v>45</v>
      </c>
      <c r="G59" s="30" t="s">
        <v>46</v>
      </c>
      <c r="H59" s="31" t="str">
        <f t="shared" ref="H59:H90" si="91">BT59</f>
        <v>E</v>
      </c>
      <c r="I59" s="32" t="str">
        <f t="shared" ref="I59:I90" si="92">BU59</f>
        <v>w</v>
      </c>
      <c r="J59" s="35" t="s">
        <v>4</v>
      </c>
      <c r="K59" s="30">
        <v>13</v>
      </c>
      <c r="L59" s="6">
        <v>242</v>
      </c>
      <c r="M59" s="7">
        <v>2</v>
      </c>
      <c r="N59" s="6">
        <f t="shared" si="51"/>
        <v>1</v>
      </c>
      <c r="O59" s="6">
        <f t="shared" si="52"/>
        <v>2</v>
      </c>
      <c r="P59" s="6">
        <f t="shared" si="53"/>
        <v>2</v>
      </c>
      <c r="Q59" s="6">
        <f t="shared" si="54"/>
        <v>221</v>
      </c>
      <c r="R59" s="6">
        <f t="shared" ca="1" si="55"/>
        <v>24202.261999999999</v>
      </c>
      <c r="S59" s="6">
        <f t="shared" si="89"/>
        <v>0</v>
      </c>
      <c r="T59" s="6">
        <f t="shared" si="89"/>
        <v>0</v>
      </c>
      <c r="U59" s="6">
        <f t="shared" si="89"/>
        <v>0</v>
      </c>
      <c r="V59" s="6">
        <f t="shared" si="89"/>
        <v>0</v>
      </c>
      <c r="W59" s="6">
        <f t="shared" si="89"/>
        <v>0</v>
      </c>
      <c r="X59" s="6">
        <f t="shared" si="89"/>
        <v>0</v>
      </c>
      <c r="Y59" s="6">
        <f t="shared" si="89"/>
        <v>0</v>
      </c>
      <c r="Z59" s="6">
        <f t="shared" ca="1" si="89"/>
        <v>24202.261999999999</v>
      </c>
      <c r="AA59" s="6">
        <f t="shared" si="89"/>
        <v>0</v>
      </c>
      <c r="AB59" s="6">
        <f t="shared" si="89"/>
        <v>0</v>
      </c>
      <c r="AC59" s="6">
        <f t="shared" si="90"/>
        <v>0</v>
      </c>
      <c r="AD59" s="6">
        <f t="shared" si="90"/>
        <v>0</v>
      </c>
      <c r="AE59" s="6">
        <f t="shared" si="90"/>
        <v>0</v>
      </c>
      <c r="AF59" s="6">
        <f t="shared" si="90"/>
        <v>0</v>
      </c>
      <c r="AG59" s="6">
        <f t="shared" si="90"/>
        <v>0</v>
      </c>
      <c r="AH59" s="6">
        <f t="shared" si="90"/>
        <v>0</v>
      </c>
      <c r="AI59" s="6">
        <f t="shared" si="90"/>
        <v>0</v>
      </c>
      <c r="AJ59" s="6">
        <f t="shared" si="90"/>
        <v>0</v>
      </c>
      <c r="AK59" s="6">
        <f t="shared" si="90"/>
        <v>0</v>
      </c>
      <c r="AL59" s="6">
        <f t="shared" si="90"/>
        <v>0</v>
      </c>
      <c r="AM59" s="6">
        <f t="shared" si="90"/>
        <v>0</v>
      </c>
      <c r="AN59" s="6">
        <f t="shared" si="90"/>
        <v>0</v>
      </c>
      <c r="AO59" s="6">
        <f t="shared" si="90"/>
        <v>0</v>
      </c>
      <c r="AP59" s="6">
        <f t="shared" si="86"/>
        <v>0</v>
      </c>
      <c r="AQ59" s="6" t="str">
        <f t="shared" si="56"/>
        <v/>
      </c>
      <c r="AR59" s="6" t="str">
        <f t="shared" si="57"/>
        <v/>
      </c>
      <c r="AS59" s="6" t="str">
        <f t="shared" si="58"/>
        <v/>
      </c>
      <c r="AT59" s="6" t="str">
        <f t="shared" si="59"/>
        <v/>
      </c>
      <c r="AU59" s="6" t="str">
        <f t="shared" si="60"/>
        <v/>
      </c>
      <c r="AV59" s="6" t="str">
        <f t="shared" si="61"/>
        <v/>
      </c>
      <c r="AW59" s="6" t="str">
        <f t="shared" si="62"/>
        <v/>
      </c>
      <c r="AX59" s="6">
        <f t="shared" ca="1" si="63"/>
        <v>7</v>
      </c>
      <c r="AY59" s="6" t="str">
        <f t="shared" si="64"/>
        <v/>
      </c>
      <c r="AZ59" s="6" t="str">
        <f t="shared" si="65"/>
        <v/>
      </c>
      <c r="BA59" s="6" t="str">
        <f t="shared" si="66"/>
        <v/>
      </c>
      <c r="BB59" s="6" t="str">
        <f t="shared" si="67"/>
        <v/>
      </c>
      <c r="BC59" s="6" t="str">
        <f t="shared" si="68"/>
        <v/>
      </c>
      <c r="BD59" s="6" t="str">
        <f t="shared" si="69"/>
        <v/>
      </c>
      <c r="BE59" s="6" t="str">
        <f t="shared" si="70"/>
        <v/>
      </c>
      <c r="BF59" s="6" t="str">
        <f t="shared" si="71"/>
        <v/>
      </c>
      <c r="BG59" s="6" t="str">
        <f t="shared" si="72"/>
        <v/>
      </c>
      <c r="BH59" s="6" t="str">
        <f t="shared" si="73"/>
        <v/>
      </c>
      <c r="BI59" s="6" t="str">
        <f t="shared" si="74"/>
        <v/>
      </c>
      <c r="BJ59" s="6" t="str">
        <f t="shared" si="75"/>
        <v/>
      </c>
      <c r="BK59" s="6" t="str">
        <f t="shared" si="76"/>
        <v/>
      </c>
      <c r="BL59" s="6" t="str">
        <f t="shared" si="77"/>
        <v/>
      </c>
      <c r="BM59" s="6" t="str">
        <f t="shared" si="78"/>
        <v/>
      </c>
      <c r="BN59" s="6" t="str">
        <f t="shared" si="79"/>
        <v/>
      </c>
      <c r="BQ59" s="6" t="str">
        <f t="shared" si="80"/>
        <v>LBC D</v>
      </c>
      <c r="BR59" s="6">
        <f t="shared" si="81"/>
        <v>4</v>
      </c>
      <c r="BS59" s="6" t="str">
        <f t="shared" si="82"/>
        <v>D</v>
      </c>
      <c r="BT59" s="6" t="str">
        <f t="shared" si="83"/>
        <v>E</v>
      </c>
      <c r="BU59" s="6" t="str">
        <f t="shared" si="84"/>
        <v>w</v>
      </c>
      <c r="BV59" s="6" t="str">
        <f t="shared" si="85"/>
        <v>LBC</v>
      </c>
    </row>
    <row r="60" spans="1:74" x14ac:dyDescent="0.35">
      <c r="A60" s="6">
        <v>28</v>
      </c>
      <c r="B60" t="s">
        <v>165</v>
      </c>
      <c r="C60" t="s">
        <v>166</v>
      </c>
      <c r="D60" t="s">
        <v>129</v>
      </c>
      <c r="E60" s="29" t="s">
        <v>50</v>
      </c>
      <c r="F60" s="29" t="s">
        <v>45</v>
      </c>
      <c r="G60" s="30" t="s">
        <v>46</v>
      </c>
      <c r="H60" s="31" t="str">
        <f t="shared" si="91"/>
        <v>E</v>
      </c>
      <c r="I60" s="32" t="str">
        <f t="shared" si="92"/>
        <v>m</v>
      </c>
      <c r="J60" s="33" t="str">
        <f t="shared" ref="J60:J66" si="93">BV60</f>
        <v>LBC</v>
      </c>
      <c r="K60" s="30">
        <v>13</v>
      </c>
      <c r="L60" s="6">
        <v>419</v>
      </c>
      <c r="M60" s="7">
        <v>7</v>
      </c>
      <c r="N60" s="6">
        <f t="shared" si="51"/>
        <v>1</v>
      </c>
      <c r="O60" s="6">
        <f t="shared" si="52"/>
        <v>1</v>
      </c>
      <c r="P60" s="6">
        <f t="shared" si="53"/>
        <v>3</v>
      </c>
      <c r="Q60" s="6">
        <f t="shared" si="54"/>
        <v>311</v>
      </c>
      <c r="R60" s="6">
        <f t="shared" ca="1" si="55"/>
        <v>41907.207999999999</v>
      </c>
      <c r="S60" s="6">
        <f t="shared" si="89"/>
        <v>0</v>
      </c>
      <c r="T60" s="6">
        <f t="shared" si="89"/>
        <v>0</v>
      </c>
      <c r="U60" s="6">
        <f t="shared" si="89"/>
        <v>0</v>
      </c>
      <c r="V60" s="6">
        <f t="shared" si="89"/>
        <v>0</v>
      </c>
      <c r="W60" s="6">
        <f t="shared" si="89"/>
        <v>0</v>
      </c>
      <c r="X60" s="6">
        <f t="shared" si="89"/>
        <v>0</v>
      </c>
      <c r="Y60" s="6">
        <f t="shared" si="89"/>
        <v>0</v>
      </c>
      <c r="Z60" s="6">
        <f t="shared" si="89"/>
        <v>0</v>
      </c>
      <c r="AA60" s="6">
        <f t="shared" si="89"/>
        <v>0</v>
      </c>
      <c r="AB60" s="6">
        <f t="shared" si="89"/>
        <v>0</v>
      </c>
      <c r="AC60" s="6">
        <f t="shared" si="90"/>
        <v>0</v>
      </c>
      <c r="AD60" s="6">
        <f t="shared" si="90"/>
        <v>0</v>
      </c>
      <c r="AE60" s="6">
        <f t="shared" ca="1" si="90"/>
        <v>41907.207999999999</v>
      </c>
      <c r="AF60" s="6">
        <f t="shared" si="90"/>
        <v>0</v>
      </c>
      <c r="AG60" s="6">
        <f t="shared" si="90"/>
        <v>0</v>
      </c>
      <c r="AH60" s="6">
        <f t="shared" si="90"/>
        <v>0</v>
      </c>
      <c r="AI60" s="6">
        <f t="shared" si="90"/>
        <v>0</v>
      </c>
      <c r="AJ60" s="6">
        <f t="shared" si="90"/>
        <v>0</v>
      </c>
      <c r="AK60" s="6">
        <f t="shared" si="90"/>
        <v>0</v>
      </c>
      <c r="AL60" s="6">
        <f t="shared" si="90"/>
        <v>0</v>
      </c>
      <c r="AM60" s="6">
        <f t="shared" si="90"/>
        <v>0</v>
      </c>
      <c r="AN60" s="6">
        <f t="shared" si="90"/>
        <v>0</v>
      </c>
      <c r="AO60" s="6">
        <f t="shared" si="90"/>
        <v>0</v>
      </c>
      <c r="AP60" s="6">
        <f t="shared" si="86"/>
        <v>0</v>
      </c>
      <c r="AQ60" s="6" t="str">
        <f t="shared" si="56"/>
        <v/>
      </c>
      <c r="AR60" s="6" t="str">
        <f t="shared" si="57"/>
        <v/>
      </c>
      <c r="AS60" s="6" t="str">
        <f t="shared" si="58"/>
        <v/>
      </c>
      <c r="AT60" s="6" t="str">
        <f t="shared" si="59"/>
        <v/>
      </c>
      <c r="AU60" s="6" t="str">
        <f t="shared" si="60"/>
        <v/>
      </c>
      <c r="AV60" s="6" t="str">
        <f t="shared" si="61"/>
        <v/>
      </c>
      <c r="AW60" s="6" t="str">
        <f t="shared" si="62"/>
        <v/>
      </c>
      <c r="AX60" s="6" t="str">
        <f t="shared" si="63"/>
        <v/>
      </c>
      <c r="AY60" s="6" t="str">
        <f t="shared" si="64"/>
        <v/>
      </c>
      <c r="AZ60" s="6" t="str">
        <f t="shared" si="65"/>
        <v/>
      </c>
      <c r="BA60" s="6" t="str">
        <f t="shared" si="66"/>
        <v/>
      </c>
      <c r="BB60" s="6" t="str">
        <f t="shared" si="67"/>
        <v/>
      </c>
      <c r="BC60" s="6">
        <f t="shared" ca="1" si="68"/>
        <v>10</v>
      </c>
      <c r="BD60" s="6" t="str">
        <f t="shared" si="69"/>
        <v/>
      </c>
      <c r="BE60" s="6" t="str">
        <f t="shared" si="70"/>
        <v/>
      </c>
      <c r="BF60" s="6" t="str">
        <f t="shared" si="71"/>
        <v/>
      </c>
      <c r="BG60" s="6" t="str">
        <f t="shared" si="72"/>
        <v/>
      </c>
      <c r="BH60" s="6" t="str">
        <f t="shared" si="73"/>
        <v/>
      </c>
      <c r="BI60" s="6" t="str">
        <f t="shared" si="74"/>
        <v/>
      </c>
      <c r="BJ60" s="6" t="str">
        <f t="shared" si="75"/>
        <v/>
      </c>
      <c r="BK60" s="6" t="str">
        <f t="shared" si="76"/>
        <v/>
      </c>
      <c r="BL60" s="6" t="str">
        <f t="shared" si="77"/>
        <v/>
      </c>
      <c r="BM60" s="6" t="str">
        <f t="shared" si="78"/>
        <v/>
      </c>
      <c r="BN60" s="6" t="str">
        <f t="shared" si="79"/>
        <v/>
      </c>
      <c r="BQ60" s="6" t="str">
        <f t="shared" si="80"/>
        <v>LBC H</v>
      </c>
      <c r="BR60" s="6">
        <f t="shared" si="81"/>
        <v>4</v>
      </c>
      <c r="BS60" s="6" t="str">
        <f t="shared" si="82"/>
        <v>H</v>
      </c>
      <c r="BT60" s="6" t="str">
        <f t="shared" si="83"/>
        <v>E</v>
      </c>
      <c r="BU60" s="6" t="str">
        <f t="shared" si="84"/>
        <v>m</v>
      </c>
      <c r="BV60" s="6" t="str">
        <f t="shared" si="85"/>
        <v>LBC</v>
      </c>
    </row>
    <row r="61" spans="1:74" x14ac:dyDescent="0.35">
      <c r="A61" s="6">
        <v>122</v>
      </c>
      <c r="B61" t="s">
        <v>167</v>
      </c>
      <c r="C61" t="s">
        <v>168</v>
      </c>
      <c r="D61" t="s">
        <v>169</v>
      </c>
      <c r="E61" s="29" t="s">
        <v>62</v>
      </c>
      <c r="F61" s="29" t="s">
        <v>45</v>
      </c>
      <c r="G61" s="30" t="s">
        <v>46</v>
      </c>
      <c r="H61" s="31" t="str">
        <f t="shared" si="91"/>
        <v>E</v>
      </c>
      <c r="I61" s="32" t="str">
        <f t="shared" si="92"/>
        <v>m</v>
      </c>
      <c r="J61" s="33" t="str">
        <f t="shared" si="93"/>
        <v>TBR</v>
      </c>
      <c r="K61" s="30">
        <v>14</v>
      </c>
      <c r="L61" s="6">
        <v>489</v>
      </c>
      <c r="M61" s="7">
        <v>8</v>
      </c>
      <c r="N61" s="6">
        <f t="shared" si="51"/>
        <v>1</v>
      </c>
      <c r="O61" s="6">
        <f t="shared" si="52"/>
        <v>1</v>
      </c>
      <c r="P61" s="6">
        <f t="shared" si="53"/>
        <v>4</v>
      </c>
      <c r="Q61" s="6">
        <f t="shared" si="54"/>
        <v>411</v>
      </c>
      <c r="R61" s="6">
        <f t="shared" ca="1" si="55"/>
        <v>48908.175999999999</v>
      </c>
      <c r="S61" s="6">
        <f t="shared" si="89"/>
        <v>0</v>
      </c>
      <c r="T61" s="6">
        <f t="shared" si="89"/>
        <v>0</v>
      </c>
      <c r="U61" s="6">
        <f t="shared" si="89"/>
        <v>0</v>
      </c>
      <c r="V61" s="6">
        <f t="shared" si="89"/>
        <v>0</v>
      </c>
      <c r="W61" s="6">
        <f t="shared" si="89"/>
        <v>0</v>
      </c>
      <c r="X61" s="6">
        <f t="shared" si="89"/>
        <v>0</v>
      </c>
      <c r="Y61" s="6">
        <f t="shared" si="89"/>
        <v>0</v>
      </c>
      <c r="Z61" s="6">
        <f t="shared" si="89"/>
        <v>0</v>
      </c>
      <c r="AA61" s="6">
        <f t="shared" si="89"/>
        <v>0</v>
      </c>
      <c r="AB61" s="6">
        <f t="shared" si="89"/>
        <v>0</v>
      </c>
      <c r="AC61" s="6">
        <f t="shared" si="90"/>
        <v>0</v>
      </c>
      <c r="AD61" s="6">
        <f t="shared" si="90"/>
        <v>0</v>
      </c>
      <c r="AE61" s="6">
        <f t="shared" si="90"/>
        <v>0</v>
      </c>
      <c r="AF61" s="6">
        <f t="shared" si="90"/>
        <v>0</v>
      </c>
      <c r="AG61" s="6">
        <f t="shared" si="90"/>
        <v>0</v>
      </c>
      <c r="AH61" s="6">
        <f t="shared" si="90"/>
        <v>0</v>
      </c>
      <c r="AI61" s="6">
        <f t="shared" si="90"/>
        <v>0</v>
      </c>
      <c r="AJ61" s="6">
        <f t="shared" si="90"/>
        <v>0</v>
      </c>
      <c r="AK61" s="6">
        <f t="shared" ca="1" si="90"/>
        <v>48908.175999999999</v>
      </c>
      <c r="AL61" s="6">
        <f t="shared" si="90"/>
        <v>0</v>
      </c>
      <c r="AM61" s="6">
        <f t="shared" si="90"/>
        <v>0</v>
      </c>
      <c r="AN61" s="6">
        <f t="shared" si="90"/>
        <v>0</v>
      </c>
      <c r="AO61" s="6">
        <f t="shared" si="90"/>
        <v>0</v>
      </c>
      <c r="AP61" s="6">
        <f t="shared" si="86"/>
        <v>0</v>
      </c>
      <c r="AQ61" s="6" t="str">
        <f t="shared" si="56"/>
        <v/>
      </c>
      <c r="AR61" s="6" t="str">
        <f t="shared" si="57"/>
        <v/>
      </c>
      <c r="AS61" s="6" t="str">
        <f t="shared" si="58"/>
        <v/>
      </c>
      <c r="AT61" s="6" t="str">
        <f t="shared" si="59"/>
        <v/>
      </c>
      <c r="AU61" s="6" t="str">
        <f t="shared" si="60"/>
        <v/>
      </c>
      <c r="AV61" s="6" t="str">
        <f t="shared" si="61"/>
        <v/>
      </c>
      <c r="AW61" s="6" t="str">
        <f t="shared" si="62"/>
        <v/>
      </c>
      <c r="AX61" s="6" t="str">
        <f t="shared" si="63"/>
        <v/>
      </c>
      <c r="AY61" s="6" t="str">
        <f t="shared" si="64"/>
        <v/>
      </c>
      <c r="AZ61" s="6" t="str">
        <f t="shared" si="65"/>
        <v/>
      </c>
      <c r="BA61" s="6" t="str">
        <f t="shared" si="66"/>
        <v/>
      </c>
      <c r="BB61" s="6" t="str">
        <f t="shared" si="67"/>
        <v/>
      </c>
      <c r="BC61" s="6" t="str">
        <f t="shared" si="68"/>
        <v/>
      </c>
      <c r="BD61" s="6" t="str">
        <f t="shared" si="69"/>
        <v/>
      </c>
      <c r="BE61" s="6" t="str">
        <f t="shared" si="70"/>
        <v/>
      </c>
      <c r="BF61" s="6" t="str">
        <f t="shared" si="71"/>
        <v/>
      </c>
      <c r="BG61" s="6" t="str">
        <f t="shared" si="72"/>
        <v/>
      </c>
      <c r="BH61" s="6" t="str">
        <f t="shared" si="73"/>
        <v/>
      </c>
      <c r="BI61" s="6">
        <f t="shared" ca="1" si="74"/>
        <v>10</v>
      </c>
      <c r="BJ61" s="6" t="str">
        <f t="shared" si="75"/>
        <v/>
      </c>
      <c r="BK61" s="6" t="str">
        <f t="shared" si="76"/>
        <v/>
      </c>
      <c r="BL61" s="6" t="str">
        <f t="shared" si="77"/>
        <v/>
      </c>
      <c r="BM61" s="6" t="str">
        <f t="shared" si="78"/>
        <v/>
      </c>
      <c r="BN61" s="6" t="str">
        <f t="shared" si="79"/>
        <v/>
      </c>
      <c r="BQ61" s="6" t="str">
        <f t="shared" si="80"/>
        <v>TBR H</v>
      </c>
      <c r="BR61" s="6">
        <f t="shared" si="81"/>
        <v>4</v>
      </c>
      <c r="BS61" s="6" t="str">
        <f t="shared" si="82"/>
        <v>H</v>
      </c>
      <c r="BT61" s="6" t="str">
        <f t="shared" si="83"/>
        <v>E</v>
      </c>
      <c r="BU61" s="6" t="str">
        <f t="shared" si="84"/>
        <v>m</v>
      </c>
      <c r="BV61" s="6" t="str">
        <f t="shared" si="85"/>
        <v>TBR</v>
      </c>
    </row>
    <row r="62" spans="1:74" x14ac:dyDescent="0.35">
      <c r="A62" s="6">
        <v>123</v>
      </c>
      <c r="B62" t="s">
        <v>170</v>
      </c>
      <c r="C62" t="s">
        <v>168</v>
      </c>
      <c r="D62" t="s">
        <v>169</v>
      </c>
      <c r="E62" s="29" t="s">
        <v>171</v>
      </c>
      <c r="F62" s="29" t="s">
        <v>45</v>
      </c>
      <c r="G62" s="30" t="s">
        <v>46</v>
      </c>
      <c r="H62" s="31" t="str">
        <f t="shared" si="91"/>
        <v>K</v>
      </c>
      <c r="I62" s="32" t="str">
        <f t="shared" si="92"/>
        <v>m</v>
      </c>
      <c r="J62" s="33" t="str">
        <f t="shared" si="93"/>
        <v>TBR</v>
      </c>
      <c r="K62" s="30">
        <v>14</v>
      </c>
      <c r="L62" s="6">
        <v>447</v>
      </c>
      <c r="M62" s="7">
        <v>7</v>
      </c>
      <c r="N62" s="6">
        <f t="shared" si="51"/>
        <v>3</v>
      </c>
      <c r="O62" s="6">
        <f t="shared" si="52"/>
        <v>1</v>
      </c>
      <c r="P62" s="6">
        <f t="shared" si="53"/>
        <v>4</v>
      </c>
      <c r="Q62" s="6">
        <f t="shared" si="54"/>
        <v>413</v>
      </c>
      <c r="R62" s="6">
        <f t="shared" ca="1" si="55"/>
        <v>44707.254999999997</v>
      </c>
      <c r="S62" s="6">
        <f t="shared" si="89"/>
        <v>0</v>
      </c>
      <c r="T62" s="6">
        <f t="shared" si="89"/>
        <v>0</v>
      </c>
      <c r="U62" s="6">
        <f t="shared" si="89"/>
        <v>0</v>
      </c>
      <c r="V62" s="6">
        <f t="shared" si="89"/>
        <v>0</v>
      </c>
      <c r="W62" s="6">
        <f t="shared" si="89"/>
        <v>0</v>
      </c>
      <c r="X62" s="6">
        <f t="shared" si="89"/>
        <v>0</v>
      </c>
      <c r="Y62" s="6">
        <f t="shared" si="89"/>
        <v>0</v>
      </c>
      <c r="Z62" s="6">
        <f t="shared" si="89"/>
        <v>0</v>
      </c>
      <c r="AA62" s="6">
        <f t="shared" si="89"/>
        <v>0</v>
      </c>
      <c r="AB62" s="6">
        <f t="shared" si="89"/>
        <v>0</v>
      </c>
      <c r="AC62" s="6">
        <f t="shared" si="90"/>
        <v>0</v>
      </c>
      <c r="AD62" s="6">
        <f t="shared" si="90"/>
        <v>0</v>
      </c>
      <c r="AE62" s="6">
        <f t="shared" si="90"/>
        <v>0</v>
      </c>
      <c r="AF62" s="6">
        <f t="shared" si="90"/>
        <v>0</v>
      </c>
      <c r="AG62" s="6">
        <f t="shared" si="90"/>
        <v>0</v>
      </c>
      <c r="AH62" s="6">
        <f t="shared" si="90"/>
        <v>0</v>
      </c>
      <c r="AI62" s="6">
        <f t="shared" si="90"/>
        <v>0</v>
      </c>
      <c r="AJ62" s="6">
        <f t="shared" si="90"/>
        <v>0</v>
      </c>
      <c r="AK62" s="6">
        <f t="shared" si="90"/>
        <v>0</v>
      </c>
      <c r="AL62" s="6">
        <f t="shared" si="90"/>
        <v>0</v>
      </c>
      <c r="AM62" s="6">
        <f t="shared" si="90"/>
        <v>0</v>
      </c>
      <c r="AN62" s="6">
        <f t="shared" si="90"/>
        <v>0</v>
      </c>
      <c r="AO62" s="6">
        <f t="shared" ca="1" si="90"/>
        <v>44707.254999999997</v>
      </c>
      <c r="AP62" s="6">
        <f t="shared" si="86"/>
        <v>0</v>
      </c>
      <c r="AQ62" s="6" t="str">
        <f t="shared" si="56"/>
        <v/>
      </c>
      <c r="AR62" s="6" t="str">
        <f t="shared" si="57"/>
        <v/>
      </c>
      <c r="AS62" s="6" t="str">
        <f t="shared" si="58"/>
        <v/>
      </c>
      <c r="AT62" s="6" t="str">
        <f t="shared" si="59"/>
        <v/>
      </c>
      <c r="AU62" s="6" t="str">
        <f t="shared" si="60"/>
        <v/>
      </c>
      <c r="AV62" s="6" t="str">
        <f t="shared" si="61"/>
        <v/>
      </c>
      <c r="AW62" s="6" t="str">
        <f t="shared" si="62"/>
        <v/>
      </c>
      <c r="AX62" s="6" t="str">
        <f t="shared" si="63"/>
        <v/>
      </c>
      <c r="AY62" s="6" t="str">
        <f t="shared" si="64"/>
        <v/>
      </c>
      <c r="AZ62" s="6" t="str">
        <f t="shared" si="65"/>
        <v/>
      </c>
      <c r="BA62" s="6" t="str">
        <f t="shared" si="66"/>
        <v/>
      </c>
      <c r="BB62" s="6" t="str">
        <f t="shared" si="67"/>
        <v/>
      </c>
      <c r="BC62" s="6" t="str">
        <f t="shared" si="68"/>
        <v/>
      </c>
      <c r="BD62" s="6" t="str">
        <f t="shared" si="69"/>
        <v/>
      </c>
      <c r="BE62" s="6" t="str">
        <f t="shared" si="70"/>
        <v/>
      </c>
      <c r="BF62" s="6" t="str">
        <f t="shared" si="71"/>
        <v/>
      </c>
      <c r="BG62" s="6" t="str">
        <f t="shared" si="72"/>
        <v/>
      </c>
      <c r="BH62" s="6" t="str">
        <f t="shared" si="73"/>
        <v/>
      </c>
      <c r="BI62" s="6" t="str">
        <f t="shared" si="74"/>
        <v/>
      </c>
      <c r="BJ62" s="6" t="str">
        <f t="shared" si="75"/>
        <v/>
      </c>
      <c r="BK62" s="6" t="str">
        <f t="shared" si="76"/>
        <v/>
      </c>
      <c r="BL62" s="6" t="str">
        <f t="shared" si="77"/>
        <v/>
      </c>
      <c r="BM62" s="6">
        <f t="shared" ca="1" si="78"/>
        <v>2</v>
      </c>
      <c r="BN62" s="6" t="str">
        <f t="shared" si="79"/>
        <v/>
      </c>
      <c r="BQ62" s="6" t="str">
        <f t="shared" si="80"/>
        <v>TBR HK</v>
      </c>
      <c r="BR62" s="6">
        <f t="shared" si="81"/>
        <v>4</v>
      </c>
      <c r="BS62" s="6" t="str">
        <f t="shared" si="82"/>
        <v>HK</v>
      </c>
      <c r="BT62" s="6" t="str">
        <f t="shared" si="83"/>
        <v>K</v>
      </c>
      <c r="BU62" s="6" t="str">
        <f t="shared" si="84"/>
        <v>m</v>
      </c>
      <c r="BV62" s="6" t="str">
        <f t="shared" si="85"/>
        <v>TBR</v>
      </c>
    </row>
    <row r="63" spans="1:74" x14ac:dyDescent="0.35">
      <c r="A63" s="6">
        <v>54</v>
      </c>
      <c r="B63" t="s">
        <v>172</v>
      </c>
      <c r="C63" t="s">
        <v>173</v>
      </c>
      <c r="D63" t="s">
        <v>53</v>
      </c>
      <c r="E63" s="29" t="s">
        <v>62</v>
      </c>
      <c r="F63" s="29" t="s">
        <v>45</v>
      </c>
      <c r="G63" s="30" t="s">
        <v>46</v>
      </c>
      <c r="H63" s="31" t="str">
        <f t="shared" si="91"/>
        <v>E</v>
      </c>
      <c r="I63" s="32" t="str">
        <f t="shared" si="92"/>
        <v>m</v>
      </c>
      <c r="J63" s="33" t="str">
        <f t="shared" si="93"/>
        <v>TBR</v>
      </c>
      <c r="K63" s="30">
        <v>14</v>
      </c>
      <c r="L63" s="6">
        <v>400</v>
      </c>
      <c r="M63" s="7">
        <v>3</v>
      </c>
      <c r="N63" s="6">
        <f t="shared" si="51"/>
        <v>1</v>
      </c>
      <c r="O63" s="6">
        <f t="shared" si="52"/>
        <v>1</v>
      </c>
      <c r="P63" s="6">
        <f t="shared" si="53"/>
        <v>4</v>
      </c>
      <c r="Q63" s="6">
        <f t="shared" si="54"/>
        <v>411</v>
      </c>
      <c r="R63" s="6">
        <f t="shared" ca="1" si="55"/>
        <v>40003.271000000001</v>
      </c>
      <c r="S63" s="6">
        <f t="shared" si="89"/>
        <v>0</v>
      </c>
      <c r="T63" s="6">
        <f t="shared" si="89"/>
        <v>0</v>
      </c>
      <c r="U63" s="6">
        <f t="shared" si="89"/>
        <v>0</v>
      </c>
      <c r="V63" s="6">
        <f t="shared" si="89"/>
        <v>0</v>
      </c>
      <c r="W63" s="6">
        <f t="shared" si="89"/>
        <v>0</v>
      </c>
      <c r="X63" s="6">
        <f t="shared" si="89"/>
        <v>0</v>
      </c>
      <c r="Y63" s="6">
        <f t="shared" si="89"/>
        <v>0</v>
      </c>
      <c r="Z63" s="6">
        <f t="shared" si="89"/>
        <v>0</v>
      </c>
      <c r="AA63" s="6">
        <f t="shared" si="89"/>
        <v>0</v>
      </c>
      <c r="AB63" s="6">
        <f t="shared" si="89"/>
        <v>0</v>
      </c>
      <c r="AC63" s="6">
        <f t="shared" si="90"/>
        <v>0</v>
      </c>
      <c r="AD63" s="6">
        <f t="shared" si="90"/>
        <v>0</v>
      </c>
      <c r="AE63" s="6">
        <f t="shared" si="90"/>
        <v>0</v>
      </c>
      <c r="AF63" s="6">
        <f t="shared" si="90"/>
        <v>0</v>
      </c>
      <c r="AG63" s="6">
        <f t="shared" si="90"/>
        <v>0</v>
      </c>
      <c r="AH63" s="6">
        <f t="shared" si="90"/>
        <v>0</v>
      </c>
      <c r="AI63" s="6">
        <f t="shared" si="90"/>
        <v>0</v>
      </c>
      <c r="AJ63" s="6">
        <f t="shared" si="90"/>
        <v>0</v>
      </c>
      <c r="AK63" s="6">
        <f t="shared" ca="1" si="90"/>
        <v>40003.271000000001</v>
      </c>
      <c r="AL63" s="6">
        <f t="shared" si="90"/>
        <v>0</v>
      </c>
      <c r="AM63" s="6">
        <f t="shared" si="90"/>
        <v>0</v>
      </c>
      <c r="AN63" s="6">
        <f t="shared" si="90"/>
        <v>0</v>
      </c>
      <c r="AO63" s="6">
        <f t="shared" si="90"/>
        <v>0</v>
      </c>
      <c r="AP63" s="6">
        <f t="shared" si="86"/>
        <v>0</v>
      </c>
      <c r="AQ63" s="6" t="str">
        <f t="shared" si="56"/>
        <v/>
      </c>
      <c r="AR63" s="6" t="str">
        <f t="shared" si="57"/>
        <v/>
      </c>
      <c r="AS63" s="6" t="str">
        <f t="shared" si="58"/>
        <v/>
      </c>
      <c r="AT63" s="6" t="str">
        <f t="shared" si="59"/>
        <v/>
      </c>
      <c r="AU63" s="6" t="str">
        <f t="shared" si="60"/>
        <v/>
      </c>
      <c r="AV63" s="6" t="str">
        <f t="shared" si="61"/>
        <v/>
      </c>
      <c r="AW63" s="6" t="str">
        <f t="shared" si="62"/>
        <v/>
      </c>
      <c r="AX63" s="6" t="str">
        <f t="shared" si="63"/>
        <v/>
      </c>
      <c r="AY63" s="6" t="str">
        <f t="shared" si="64"/>
        <v/>
      </c>
      <c r="AZ63" s="6" t="str">
        <f t="shared" si="65"/>
        <v/>
      </c>
      <c r="BA63" s="6" t="str">
        <f t="shared" si="66"/>
        <v/>
      </c>
      <c r="BB63" s="6" t="str">
        <f t="shared" si="67"/>
        <v/>
      </c>
      <c r="BC63" s="6" t="str">
        <f t="shared" si="68"/>
        <v/>
      </c>
      <c r="BD63" s="6" t="str">
        <f t="shared" si="69"/>
        <v/>
      </c>
      <c r="BE63" s="6" t="str">
        <f t="shared" si="70"/>
        <v/>
      </c>
      <c r="BF63" s="6" t="str">
        <f t="shared" si="71"/>
        <v/>
      </c>
      <c r="BG63" s="6" t="str">
        <f t="shared" si="72"/>
        <v/>
      </c>
      <c r="BH63" s="6" t="str">
        <f t="shared" si="73"/>
        <v/>
      </c>
      <c r="BI63" s="6">
        <f t="shared" ca="1" si="74"/>
        <v>28</v>
      </c>
      <c r="BJ63" s="6" t="str">
        <f t="shared" si="75"/>
        <v/>
      </c>
      <c r="BK63" s="6" t="str">
        <f t="shared" si="76"/>
        <v/>
      </c>
      <c r="BL63" s="6" t="str">
        <f t="shared" si="77"/>
        <v/>
      </c>
      <c r="BM63" s="6" t="str">
        <f t="shared" si="78"/>
        <v/>
      </c>
      <c r="BN63" s="6" t="str">
        <f t="shared" si="79"/>
        <v/>
      </c>
      <c r="BQ63" s="6" t="str">
        <f t="shared" si="80"/>
        <v>TBR H</v>
      </c>
      <c r="BR63" s="6">
        <f t="shared" si="81"/>
        <v>4</v>
      </c>
      <c r="BS63" s="6" t="str">
        <f t="shared" si="82"/>
        <v>H</v>
      </c>
      <c r="BT63" s="6" t="str">
        <f t="shared" si="83"/>
        <v>E</v>
      </c>
      <c r="BU63" s="6" t="str">
        <f t="shared" si="84"/>
        <v>m</v>
      </c>
      <c r="BV63" s="6" t="str">
        <f t="shared" si="85"/>
        <v>TBR</v>
      </c>
    </row>
    <row r="64" spans="1:74" x14ac:dyDescent="0.35">
      <c r="A64" s="6">
        <v>161</v>
      </c>
      <c r="B64" t="s">
        <v>174</v>
      </c>
      <c r="C64" t="s">
        <v>173</v>
      </c>
      <c r="D64" t="s">
        <v>53</v>
      </c>
      <c r="E64" s="29" t="s">
        <v>175</v>
      </c>
      <c r="F64" s="29" t="s">
        <v>176</v>
      </c>
      <c r="G64" s="7" t="s">
        <v>46</v>
      </c>
      <c r="H64" s="31" t="str">
        <f t="shared" si="91"/>
        <v>J</v>
      </c>
      <c r="I64" s="32" t="str">
        <f t="shared" si="92"/>
        <v>w</v>
      </c>
      <c r="J64" s="33" t="str">
        <f t="shared" si="93"/>
        <v>LBC</v>
      </c>
      <c r="K64" s="30">
        <v>14</v>
      </c>
      <c r="L64" s="6">
        <v>175</v>
      </c>
      <c r="M64" s="7">
        <v>0</v>
      </c>
      <c r="N64" s="6">
        <f t="shared" si="51"/>
        <v>2</v>
      </c>
      <c r="O64" s="6">
        <f t="shared" si="52"/>
        <v>2</v>
      </c>
      <c r="P64" s="6">
        <f t="shared" si="53"/>
        <v>3</v>
      </c>
      <c r="Q64" s="6">
        <f t="shared" si="54"/>
        <v>322</v>
      </c>
      <c r="R64" s="6">
        <f t="shared" ca="1" si="55"/>
        <v>17500.198</v>
      </c>
      <c r="S64" s="6">
        <f t="shared" si="89"/>
        <v>0</v>
      </c>
      <c r="T64" s="6">
        <f t="shared" si="89"/>
        <v>0</v>
      </c>
      <c r="U64" s="6">
        <f t="shared" si="89"/>
        <v>0</v>
      </c>
      <c r="V64" s="6">
        <f t="shared" si="89"/>
        <v>0</v>
      </c>
      <c r="W64" s="6">
        <f t="shared" si="89"/>
        <v>0</v>
      </c>
      <c r="X64" s="6">
        <f t="shared" si="89"/>
        <v>0</v>
      </c>
      <c r="Y64" s="6">
        <f t="shared" si="89"/>
        <v>0</v>
      </c>
      <c r="Z64" s="6">
        <f t="shared" si="89"/>
        <v>0</v>
      </c>
      <c r="AA64" s="6">
        <f t="shared" si="89"/>
        <v>0</v>
      </c>
      <c r="AB64" s="6">
        <f t="shared" si="89"/>
        <v>0</v>
      </c>
      <c r="AC64" s="6">
        <f t="shared" si="90"/>
        <v>0</v>
      </c>
      <c r="AD64" s="6">
        <f t="shared" si="90"/>
        <v>0</v>
      </c>
      <c r="AE64" s="6">
        <f t="shared" si="90"/>
        <v>0</v>
      </c>
      <c r="AF64" s="6">
        <f t="shared" si="90"/>
        <v>0</v>
      </c>
      <c r="AG64" s="6">
        <f t="shared" si="90"/>
        <v>0</v>
      </c>
      <c r="AH64" s="6">
        <f t="shared" ca="1" si="90"/>
        <v>17500.198</v>
      </c>
      <c r="AI64" s="6">
        <f t="shared" si="90"/>
        <v>0</v>
      </c>
      <c r="AJ64" s="6">
        <f t="shared" si="90"/>
        <v>0</v>
      </c>
      <c r="AK64" s="6">
        <f t="shared" si="90"/>
        <v>0</v>
      </c>
      <c r="AL64" s="6">
        <f t="shared" si="90"/>
        <v>0</v>
      </c>
      <c r="AM64" s="6">
        <f t="shared" si="90"/>
        <v>0</v>
      </c>
      <c r="AN64" s="6">
        <f t="shared" si="90"/>
        <v>0</v>
      </c>
      <c r="AO64" s="6">
        <f t="shared" si="90"/>
        <v>0</v>
      </c>
      <c r="AP64" s="6">
        <f t="shared" si="86"/>
        <v>0</v>
      </c>
      <c r="AQ64" s="6" t="str">
        <f t="shared" si="56"/>
        <v/>
      </c>
      <c r="AR64" s="6" t="str">
        <f t="shared" si="57"/>
        <v/>
      </c>
      <c r="AS64" s="6" t="str">
        <f t="shared" si="58"/>
        <v/>
      </c>
      <c r="AT64" s="6" t="str">
        <f t="shared" si="59"/>
        <v/>
      </c>
      <c r="AU64" s="6" t="str">
        <f t="shared" si="60"/>
        <v/>
      </c>
      <c r="AV64" s="6" t="str">
        <f t="shared" si="61"/>
        <v/>
      </c>
      <c r="AW64" s="6" t="str">
        <f t="shared" si="62"/>
        <v/>
      </c>
      <c r="AX64" s="6" t="str">
        <f t="shared" si="63"/>
        <v/>
      </c>
      <c r="AY64" s="6" t="str">
        <f t="shared" si="64"/>
        <v/>
      </c>
      <c r="AZ64" s="6" t="str">
        <f t="shared" si="65"/>
        <v/>
      </c>
      <c r="BA64" s="6" t="str">
        <f t="shared" si="66"/>
        <v/>
      </c>
      <c r="BB64" s="6" t="str">
        <f t="shared" si="67"/>
        <v/>
      </c>
      <c r="BC64" s="6" t="str">
        <f t="shared" si="68"/>
        <v/>
      </c>
      <c r="BD64" s="6" t="str">
        <f t="shared" si="69"/>
        <v/>
      </c>
      <c r="BE64" s="6" t="str">
        <f t="shared" si="70"/>
        <v/>
      </c>
      <c r="BF64" s="6">
        <f t="shared" ca="1" si="71"/>
        <v>1</v>
      </c>
      <c r="BG64" s="6" t="str">
        <f t="shared" si="72"/>
        <v/>
      </c>
      <c r="BH64" s="6" t="str">
        <f t="shared" si="73"/>
        <v/>
      </c>
      <c r="BI64" s="6" t="str">
        <f t="shared" si="74"/>
        <v/>
      </c>
      <c r="BJ64" s="6" t="str">
        <f t="shared" si="75"/>
        <v/>
      </c>
      <c r="BK64" s="6" t="str">
        <f t="shared" si="76"/>
        <v/>
      </c>
      <c r="BL64" s="6" t="str">
        <f t="shared" si="77"/>
        <v/>
      </c>
      <c r="BM64" s="6" t="str">
        <f t="shared" si="78"/>
        <v/>
      </c>
      <c r="BN64" s="6" t="str">
        <f t="shared" si="79"/>
        <v/>
      </c>
      <c r="BQ64" s="6" t="str">
        <f t="shared" si="80"/>
        <v>LBC DJ</v>
      </c>
      <c r="BR64" s="6">
        <f t="shared" si="81"/>
        <v>4</v>
      </c>
      <c r="BS64" s="6" t="str">
        <f t="shared" si="82"/>
        <v>DJ</v>
      </c>
      <c r="BT64" s="6" t="str">
        <f t="shared" si="83"/>
        <v>J</v>
      </c>
      <c r="BU64" s="6" t="str">
        <f t="shared" si="84"/>
        <v>w</v>
      </c>
      <c r="BV64" s="6" t="str">
        <f t="shared" si="85"/>
        <v>LBC</v>
      </c>
    </row>
    <row r="65" spans="1:74" x14ac:dyDescent="0.35">
      <c r="A65" s="6">
        <v>142</v>
      </c>
      <c r="B65" t="s">
        <v>177</v>
      </c>
      <c r="C65" t="s">
        <v>178</v>
      </c>
      <c r="D65" t="s">
        <v>43</v>
      </c>
      <c r="E65" s="29" t="s">
        <v>50</v>
      </c>
      <c r="F65" s="29" t="s">
        <v>45</v>
      </c>
      <c r="G65" s="30" t="s">
        <v>46</v>
      </c>
      <c r="H65" s="31" t="str">
        <f t="shared" si="91"/>
        <v>E</v>
      </c>
      <c r="I65" s="32" t="str">
        <f t="shared" si="92"/>
        <v>m</v>
      </c>
      <c r="J65" s="33" t="str">
        <f t="shared" si="93"/>
        <v>LBC</v>
      </c>
      <c r="K65" s="30">
        <v>15</v>
      </c>
      <c r="L65" s="6">
        <v>445</v>
      </c>
      <c r="M65" s="7">
        <v>6</v>
      </c>
      <c r="N65" s="6">
        <f t="shared" si="51"/>
        <v>1</v>
      </c>
      <c r="O65" s="6">
        <f t="shared" si="52"/>
        <v>1</v>
      </c>
      <c r="P65" s="6">
        <f t="shared" si="53"/>
        <v>3</v>
      </c>
      <c r="Q65" s="6">
        <f t="shared" si="54"/>
        <v>311</v>
      </c>
      <c r="R65" s="6">
        <f t="shared" ca="1" si="55"/>
        <v>44506.364000000001</v>
      </c>
      <c r="S65" s="6">
        <f t="shared" si="89"/>
        <v>0</v>
      </c>
      <c r="T65" s="6">
        <f t="shared" si="89"/>
        <v>0</v>
      </c>
      <c r="U65" s="6">
        <f t="shared" si="89"/>
        <v>0</v>
      </c>
      <c r="V65" s="6">
        <f t="shared" si="89"/>
        <v>0</v>
      </c>
      <c r="W65" s="6">
        <f t="shared" si="89"/>
        <v>0</v>
      </c>
      <c r="X65" s="6">
        <f t="shared" si="89"/>
        <v>0</v>
      </c>
      <c r="Y65" s="6">
        <f t="shared" si="89"/>
        <v>0</v>
      </c>
      <c r="Z65" s="6">
        <f t="shared" si="89"/>
        <v>0</v>
      </c>
      <c r="AA65" s="6">
        <f t="shared" si="89"/>
        <v>0</v>
      </c>
      <c r="AB65" s="6">
        <f t="shared" si="89"/>
        <v>0</v>
      </c>
      <c r="AC65" s="6">
        <f t="shared" si="90"/>
        <v>0</v>
      </c>
      <c r="AD65" s="6">
        <f t="shared" si="90"/>
        <v>0</v>
      </c>
      <c r="AE65" s="6">
        <f t="shared" ca="1" si="90"/>
        <v>44506.364000000001</v>
      </c>
      <c r="AF65" s="6">
        <f t="shared" si="90"/>
        <v>0</v>
      </c>
      <c r="AG65" s="6">
        <f t="shared" si="90"/>
        <v>0</v>
      </c>
      <c r="AH65" s="6">
        <f t="shared" si="90"/>
        <v>0</v>
      </c>
      <c r="AI65" s="6">
        <f t="shared" si="90"/>
        <v>0</v>
      </c>
      <c r="AJ65" s="6">
        <f t="shared" si="90"/>
        <v>0</v>
      </c>
      <c r="AK65" s="6">
        <f t="shared" si="90"/>
        <v>0</v>
      </c>
      <c r="AL65" s="6">
        <f t="shared" si="90"/>
        <v>0</v>
      </c>
      <c r="AM65" s="6">
        <f t="shared" si="90"/>
        <v>0</v>
      </c>
      <c r="AN65" s="6">
        <f t="shared" si="90"/>
        <v>0</v>
      </c>
      <c r="AO65" s="6">
        <f t="shared" si="90"/>
        <v>0</v>
      </c>
      <c r="AP65" s="6">
        <f t="shared" si="86"/>
        <v>0</v>
      </c>
      <c r="AQ65" s="6" t="str">
        <f t="shared" si="56"/>
        <v/>
      </c>
      <c r="AR65" s="6" t="str">
        <f t="shared" si="57"/>
        <v/>
      </c>
      <c r="AS65" s="6" t="str">
        <f t="shared" si="58"/>
        <v/>
      </c>
      <c r="AT65" s="6" t="str">
        <f t="shared" si="59"/>
        <v/>
      </c>
      <c r="AU65" s="6" t="str">
        <f t="shared" si="60"/>
        <v/>
      </c>
      <c r="AV65" s="6" t="str">
        <f t="shared" si="61"/>
        <v/>
      </c>
      <c r="AW65" s="6" t="str">
        <f t="shared" si="62"/>
        <v/>
      </c>
      <c r="AX65" s="6" t="str">
        <f t="shared" si="63"/>
        <v/>
      </c>
      <c r="AY65" s="6" t="str">
        <f t="shared" si="64"/>
        <v/>
      </c>
      <c r="AZ65" s="6" t="str">
        <f t="shared" si="65"/>
        <v/>
      </c>
      <c r="BA65" s="6" t="str">
        <f t="shared" si="66"/>
        <v/>
      </c>
      <c r="BB65" s="6" t="str">
        <f t="shared" si="67"/>
        <v/>
      </c>
      <c r="BC65" s="6">
        <f t="shared" ca="1" si="68"/>
        <v>6</v>
      </c>
      <c r="BD65" s="6" t="str">
        <f t="shared" si="69"/>
        <v/>
      </c>
      <c r="BE65" s="6" t="str">
        <f t="shared" si="70"/>
        <v/>
      </c>
      <c r="BF65" s="6" t="str">
        <f t="shared" si="71"/>
        <v/>
      </c>
      <c r="BG65" s="6" t="str">
        <f t="shared" si="72"/>
        <v/>
      </c>
      <c r="BH65" s="6" t="str">
        <f t="shared" si="73"/>
        <v/>
      </c>
      <c r="BI65" s="6" t="str">
        <f t="shared" si="74"/>
        <v/>
      </c>
      <c r="BJ65" s="6" t="str">
        <f t="shared" si="75"/>
        <v/>
      </c>
      <c r="BK65" s="6" t="str">
        <f t="shared" si="76"/>
        <v/>
      </c>
      <c r="BL65" s="6" t="str">
        <f t="shared" si="77"/>
        <v/>
      </c>
      <c r="BM65" s="6" t="str">
        <f t="shared" si="78"/>
        <v/>
      </c>
      <c r="BN65" s="6" t="str">
        <f t="shared" si="79"/>
        <v/>
      </c>
      <c r="BQ65" s="6" t="str">
        <f t="shared" si="80"/>
        <v>LBC H</v>
      </c>
      <c r="BR65" s="6">
        <f t="shared" si="81"/>
        <v>4</v>
      </c>
      <c r="BS65" s="6" t="str">
        <f t="shared" si="82"/>
        <v>H</v>
      </c>
      <c r="BT65" s="6" t="str">
        <f t="shared" si="83"/>
        <v>E</v>
      </c>
      <c r="BU65" s="6" t="str">
        <f t="shared" si="84"/>
        <v>m</v>
      </c>
      <c r="BV65" s="6" t="str">
        <f t="shared" si="85"/>
        <v>LBC</v>
      </c>
    </row>
    <row r="66" spans="1:74" x14ac:dyDescent="0.35">
      <c r="A66" s="6">
        <v>86</v>
      </c>
      <c r="B66" t="s">
        <v>179</v>
      </c>
      <c r="C66" t="s">
        <v>180</v>
      </c>
      <c r="D66" t="s">
        <v>43</v>
      </c>
      <c r="E66" s="29" t="s">
        <v>50</v>
      </c>
      <c r="F66" s="29" t="s">
        <v>45</v>
      </c>
      <c r="G66" s="30" t="s">
        <v>46</v>
      </c>
      <c r="H66" s="31" t="str">
        <f t="shared" si="91"/>
        <v>E</v>
      </c>
      <c r="I66" s="32" t="str">
        <f t="shared" si="92"/>
        <v>m</v>
      </c>
      <c r="J66" s="33" t="str">
        <f t="shared" si="93"/>
        <v>LBC</v>
      </c>
      <c r="K66" s="30">
        <v>15</v>
      </c>
      <c r="L66" s="6">
        <v>416</v>
      </c>
      <c r="M66" s="7">
        <v>3</v>
      </c>
      <c r="N66" s="6">
        <f t="shared" si="51"/>
        <v>1</v>
      </c>
      <c r="O66" s="6">
        <f t="shared" si="52"/>
        <v>1</v>
      </c>
      <c r="P66" s="6">
        <f t="shared" si="53"/>
        <v>3</v>
      </c>
      <c r="Q66" s="6">
        <f t="shared" si="54"/>
        <v>311</v>
      </c>
      <c r="R66" s="6">
        <f t="shared" ca="1" si="55"/>
        <v>41603.11</v>
      </c>
      <c r="S66" s="6">
        <f t="shared" ref="S66:AB75" si="94">IF($Q66=S$4,$R66,0)</f>
        <v>0</v>
      </c>
      <c r="T66" s="6">
        <f t="shared" si="94"/>
        <v>0</v>
      </c>
      <c r="U66" s="6">
        <f t="shared" si="94"/>
        <v>0</v>
      </c>
      <c r="V66" s="6">
        <f t="shared" si="94"/>
        <v>0</v>
      </c>
      <c r="W66" s="6">
        <f t="shared" si="94"/>
        <v>0</v>
      </c>
      <c r="X66" s="6">
        <f t="shared" si="94"/>
        <v>0</v>
      </c>
      <c r="Y66" s="6">
        <f t="shared" si="94"/>
        <v>0</v>
      </c>
      <c r="Z66" s="6">
        <f t="shared" si="94"/>
        <v>0</v>
      </c>
      <c r="AA66" s="6">
        <f t="shared" si="94"/>
        <v>0</v>
      </c>
      <c r="AB66" s="6">
        <f t="shared" si="94"/>
        <v>0</v>
      </c>
      <c r="AC66" s="6">
        <f t="shared" ref="AC66:AO75" si="95">IF($Q66=AC$4,$R66,0)</f>
        <v>0</v>
      </c>
      <c r="AD66" s="6">
        <f t="shared" si="95"/>
        <v>0</v>
      </c>
      <c r="AE66" s="6">
        <f t="shared" ca="1" si="95"/>
        <v>41603.11</v>
      </c>
      <c r="AF66" s="6">
        <f t="shared" si="95"/>
        <v>0</v>
      </c>
      <c r="AG66" s="6">
        <f t="shared" si="95"/>
        <v>0</v>
      </c>
      <c r="AH66" s="6">
        <f t="shared" si="95"/>
        <v>0</v>
      </c>
      <c r="AI66" s="6">
        <f t="shared" si="95"/>
        <v>0</v>
      </c>
      <c r="AJ66" s="6">
        <f t="shared" si="95"/>
        <v>0</v>
      </c>
      <c r="AK66" s="6">
        <f t="shared" si="95"/>
        <v>0</v>
      </c>
      <c r="AL66" s="6">
        <f t="shared" si="95"/>
        <v>0</v>
      </c>
      <c r="AM66" s="6">
        <f t="shared" si="95"/>
        <v>0</v>
      </c>
      <c r="AN66" s="6">
        <f t="shared" si="95"/>
        <v>0</v>
      </c>
      <c r="AO66" s="6">
        <f t="shared" si="95"/>
        <v>0</v>
      </c>
      <c r="AP66" s="6">
        <f t="shared" si="86"/>
        <v>0</v>
      </c>
      <c r="AQ66" s="6" t="str">
        <f t="shared" si="56"/>
        <v/>
      </c>
      <c r="AR66" s="6" t="str">
        <f t="shared" si="57"/>
        <v/>
      </c>
      <c r="AS66" s="6" t="str">
        <f t="shared" si="58"/>
        <v/>
      </c>
      <c r="AT66" s="6" t="str">
        <f t="shared" si="59"/>
        <v/>
      </c>
      <c r="AU66" s="6" t="str">
        <f t="shared" si="60"/>
        <v/>
      </c>
      <c r="AV66" s="6" t="str">
        <f t="shared" si="61"/>
        <v/>
      </c>
      <c r="AW66" s="6" t="str">
        <f t="shared" si="62"/>
        <v/>
      </c>
      <c r="AX66" s="6" t="str">
        <f t="shared" si="63"/>
        <v/>
      </c>
      <c r="AY66" s="6" t="str">
        <f t="shared" si="64"/>
        <v/>
      </c>
      <c r="AZ66" s="6" t="str">
        <f t="shared" si="65"/>
        <v/>
      </c>
      <c r="BA66" s="6" t="str">
        <f t="shared" si="66"/>
        <v/>
      </c>
      <c r="BB66" s="6" t="str">
        <f t="shared" si="67"/>
        <v/>
      </c>
      <c r="BC66" s="6">
        <f t="shared" ca="1" si="68"/>
        <v>11</v>
      </c>
      <c r="BD66" s="6" t="str">
        <f t="shared" si="69"/>
        <v/>
      </c>
      <c r="BE66" s="6" t="str">
        <f t="shared" si="70"/>
        <v/>
      </c>
      <c r="BF66" s="6" t="str">
        <f t="shared" si="71"/>
        <v/>
      </c>
      <c r="BG66" s="6" t="str">
        <f t="shared" si="72"/>
        <v/>
      </c>
      <c r="BH66" s="6" t="str">
        <f t="shared" si="73"/>
        <v/>
      </c>
      <c r="BI66" s="6" t="str">
        <f t="shared" si="74"/>
        <v/>
      </c>
      <c r="BJ66" s="6" t="str">
        <f t="shared" si="75"/>
        <v/>
      </c>
      <c r="BK66" s="6" t="str">
        <f t="shared" si="76"/>
        <v/>
      </c>
      <c r="BL66" s="6" t="str">
        <f t="shared" si="77"/>
        <v/>
      </c>
      <c r="BM66" s="6" t="str">
        <f t="shared" si="78"/>
        <v/>
      </c>
      <c r="BN66" s="6" t="str">
        <f t="shared" si="79"/>
        <v/>
      </c>
      <c r="BQ66" s="6" t="str">
        <f t="shared" si="80"/>
        <v>LBC H</v>
      </c>
      <c r="BR66" s="6">
        <f t="shared" si="81"/>
        <v>4</v>
      </c>
      <c r="BS66" s="6" t="str">
        <f t="shared" si="82"/>
        <v>H</v>
      </c>
      <c r="BT66" s="6" t="str">
        <f t="shared" si="83"/>
        <v>E</v>
      </c>
      <c r="BU66" s="6" t="str">
        <f t="shared" si="84"/>
        <v>m</v>
      </c>
      <c r="BV66" s="6" t="str">
        <f t="shared" si="85"/>
        <v>LBC</v>
      </c>
    </row>
    <row r="67" spans="1:74" x14ac:dyDescent="0.35">
      <c r="A67" s="6">
        <v>87</v>
      </c>
      <c r="B67" t="s">
        <v>181</v>
      </c>
      <c r="C67" t="s">
        <v>180</v>
      </c>
      <c r="D67" t="s">
        <v>43</v>
      </c>
      <c r="E67" s="29" t="s">
        <v>182</v>
      </c>
      <c r="F67" s="29" t="s">
        <v>45</v>
      </c>
      <c r="G67" s="30" t="s">
        <v>46</v>
      </c>
      <c r="H67" s="31" t="str">
        <f t="shared" si="91"/>
        <v>J</v>
      </c>
      <c r="I67" s="32" t="str">
        <f t="shared" si="92"/>
        <v>m</v>
      </c>
      <c r="J67" s="35" t="s">
        <v>4</v>
      </c>
      <c r="K67" s="30">
        <v>15</v>
      </c>
      <c r="L67" s="6">
        <v>274</v>
      </c>
      <c r="M67" s="7">
        <v>2</v>
      </c>
      <c r="N67" s="6">
        <f t="shared" si="51"/>
        <v>2</v>
      </c>
      <c r="O67" s="6">
        <f t="shared" si="52"/>
        <v>1</v>
      </c>
      <c r="P67" s="6">
        <f t="shared" si="53"/>
        <v>2</v>
      </c>
      <c r="Q67" s="6">
        <f t="shared" si="54"/>
        <v>212</v>
      </c>
      <c r="R67" s="6">
        <f t="shared" ca="1" si="55"/>
        <v>27402.355</v>
      </c>
      <c r="S67" s="6">
        <f t="shared" si="94"/>
        <v>0</v>
      </c>
      <c r="T67" s="6">
        <f t="shared" si="94"/>
        <v>0</v>
      </c>
      <c r="U67" s="6">
        <f t="shared" si="94"/>
        <v>0</v>
      </c>
      <c r="V67" s="6">
        <f t="shared" si="94"/>
        <v>0</v>
      </c>
      <c r="W67" s="6">
        <f t="shared" si="94"/>
        <v>0</v>
      </c>
      <c r="X67" s="6">
        <f t="shared" si="94"/>
        <v>0</v>
      </c>
      <c r="Y67" s="6">
        <f t="shared" si="94"/>
        <v>0</v>
      </c>
      <c r="Z67" s="6">
        <f t="shared" si="94"/>
        <v>0</v>
      </c>
      <c r="AA67" s="6">
        <f t="shared" ca="1" si="94"/>
        <v>27402.355</v>
      </c>
      <c r="AB67" s="6">
        <f t="shared" si="94"/>
        <v>0</v>
      </c>
      <c r="AC67" s="6">
        <f t="shared" si="95"/>
        <v>0</v>
      </c>
      <c r="AD67" s="6">
        <f t="shared" si="95"/>
        <v>0</v>
      </c>
      <c r="AE67" s="6">
        <f t="shared" si="95"/>
        <v>0</v>
      </c>
      <c r="AF67" s="6">
        <f t="shared" si="95"/>
        <v>0</v>
      </c>
      <c r="AG67" s="6">
        <f t="shared" si="95"/>
        <v>0</v>
      </c>
      <c r="AH67" s="6">
        <f t="shared" si="95"/>
        <v>0</v>
      </c>
      <c r="AI67" s="6">
        <f t="shared" si="95"/>
        <v>0</v>
      </c>
      <c r="AJ67" s="6">
        <f t="shared" si="95"/>
        <v>0</v>
      </c>
      <c r="AK67" s="6">
        <f t="shared" si="95"/>
        <v>0</v>
      </c>
      <c r="AL67" s="6">
        <f t="shared" si="95"/>
        <v>0</v>
      </c>
      <c r="AM67" s="6">
        <f t="shared" si="95"/>
        <v>0</v>
      </c>
      <c r="AN67" s="6">
        <f t="shared" si="95"/>
        <v>0</v>
      </c>
      <c r="AO67" s="6">
        <f t="shared" si="95"/>
        <v>0</v>
      </c>
      <c r="AP67" s="6">
        <f t="shared" si="86"/>
        <v>0</v>
      </c>
      <c r="AQ67" s="6" t="str">
        <f t="shared" si="56"/>
        <v/>
      </c>
      <c r="AR67" s="6" t="str">
        <f t="shared" si="57"/>
        <v/>
      </c>
      <c r="AS67" s="6" t="str">
        <f t="shared" si="58"/>
        <v/>
      </c>
      <c r="AT67" s="6" t="str">
        <f t="shared" si="59"/>
        <v/>
      </c>
      <c r="AU67" s="6" t="str">
        <f t="shared" si="60"/>
        <v/>
      </c>
      <c r="AV67" s="6" t="str">
        <f t="shared" si="61"/>
        <v/>
      </c>
      <c r="AW67" s="6" t="str">
        <f t="shared" si="62"/>
        <v/>
      </c>
      <c r="AX67" s="6" t="str">
        <f t="shared" si="63"/>
        <v/>
      </c>
      <c r="AY67" s="6">
        <f t="shared" ca="1" si="64"/>
        <v>2</v>
      </c>
      <c r="AZ67" s="6" t="str">
        <f t="shared" si="65"/>
        <v/>
      </c>
      <c r="BA67" s="6" t="str">
        <f t="shared" si="66"/>
        <v/>
      </c>
      <c r="BB67" s="6" t="str">
        <f t="shared" si="67"/>
        <v/>
      </c>
      <c r="BC67" s="6" t="str">
        <f t="shared" si="68"/>
        <v/>
      </c>
      <c r="BD67" s="6" t="str">
        <f t="shared" si="69"/>
        <v/>
      </c>
      <c r="BE67" s="6" t="str">
        <f t="shared" si="70"/>
        <v/>
      </c>
      <c r="BF67" s="6" t="str">
        <f t="shared" si="71"/>
        <v/>
      </c>
      <c r="BG67" s="6" t="str">
        <f t="shared" si="72"/>
        <v/>
      </c>
      <c r="BH67" s="6" t="str">
        <f t="shared" si="73"/>
        <v/>
      </c>
      <c r="BI67" s="6" t="str">
        <f t="shared" si="74"/>
        <v/>
      </c>
      <c r="BJ67" s="6" t="str">
        <f t="shared" si="75"/>
        <v/>
      </c>
      <c r="BK67" s="6" t="str">
        <f t="shared" si="76"/>
        <v/>
      </c>
      <c r="BL67" s="6" t="str">
        <f t="shared" si="77"/>
        <v/>
      </c>
      <c r="BM67" s="6" t="str">
        <f t="shared" si="78"/>
        <v/>
      </c>
      <c r="BN67" s="6" t="str">
        <f t="shared" si="79"/>
        <v/>
      </c>
      <c r="BQ67" s="6" t="str">
        <f t="shared" si="80"/>
        <v>LBC HJ</v>
      </c>
      <c r="BR67" s="6">
        <f t="shared" si="81"/>
        <v>4</v>
      </c>
      <c r="BS67" s="6" t="str">
        <f t="shared" si="82"/>
        <v>HJ</v>
      </c>
      <c r="BT67" s="6" t="str">
        <f t="shared" si="83"/>
        <v>J</v>
      </c>
      <c r="BU67" s="6" t="str">
        <f t="shared" si="84"/>
        <v>m</v>
      </c>
      <c r="BV67" s="6" t="str">
        <f t="shared" si="85"/>
        <v>LBC</v>
      </c>
    </row>
    <row r="68" spans="1:74" x14ac:dyDescent="0.35">
      <c r="A68" s="6">
        <v>85</v>
      </c>
      <c r="B68" t="s">
        <v>183</v>
      </c>
      <c r="C68" t="s">
        <v>180</v>
      </c>
      <c r="D68" t="s">
        <v>43</v>
      </c>
      <c r="E68" s="29" t="s">
        <v>44</v>
      </c>
      <c r="F68" s="29" t="s">
        <v>45</v>
      </c>
      <c r="G68" s="30" t="s">
        <v>46</v>
      </c>
      <c r="H68" s="31" t="str">
        <f t="shared" si="91"/>
        <v>E</v>
      </c>
      <c r="I68" s="32" t="str">
        <f t="shared" si="92"/>
        <v>w</v>
      </c>
      <c r="J68" s="33" t="str">
        <f>BV68</f>
        <v>LBH</v>
      </c>
      <c r="K68" s="30">
        <v>15</v>
      </c>
      <c r="L68" s="6">
        <v>525</v>
      </c>
      <c r="M68" s="7">
        <v>5</v>
      </c>
      <c r="N68" s="6">
        <f t="shared" si="51"/>
        <v>1</v>
      </c>
      <c r="O68" s="6">
        <f t="shared" si="52"/>
        <v>2</v>
      </c>
      <c r="P68" s="6">
        <f t="shared" si="53"/>
        <v>2</v>
      </c>
      <c r="Q68" s="6">
        <f t="shared" si="54"/>
        <v>221</v>
      </c>
      <c r="R68" s="6">
        <f t="shared" ca="1" si="55"/>
        <v>52505.222999999998</v>
      </c>
      <c r="S68" s="6">
        <f t="shared" si="94"/>
        <v>0</v>
      </c>
      <c r="T68" s="6">
        <f t="shared" si="94"/>
        <v>0</v>
      </c>
      <c r="U68" s="6">
        <f t="shared" si="94"/>
        <v>0</v>
      </c>
      <c r="V68" s="6">
        <f t="shared" si="94"/>
        <v>0</v>
      </c>
      <c r="W68" s="6">
        <f t="shared" si="94"/>
        <v>0</v>
      </c>
      <c r="X68" s="6">
        <f t="shared" si="94"/>
        <v>0</v>
      </c>
      <c r="Y68" s="6">
        <f t="shared" si="94"/>
        <v>0</v>
      </c>
      <c r="Z68" s="6">
        <f t="shared" ca="1" si="94"/>
        <v>52505.222999999998</v>
      </c>
      <c r="AA68" s="6">
        <f t="shared" si="94"/>
        <v>0</v>
      </c>
      <c r="AB68" s="6">
        <f t="shared" si="94"/>
        <v>0</v>
      </c>
      <c r="AC68" s="6">
        <f t="shared" si="95"/>
        <v>0</v>
      </c>
      <c r="AD68" s="6">
        <f t="shared" si="95"/>
        <v>0</v>
      </c>
      <c r="AE68" s="6">
        <f t="shared" si="95"/>
        <v>0</v>
      </c>
      <c r="AF68" s="6">
        <f t="shared" si="95"/>
        <v>0</v>
      </c>
      <c r="AG68" s="6">
        <f t="shared" si="95"/>
        <v>0</v>
      </c>
      <c r="AH68" s="6">
        <f t="shared" si="95"/>
        <v>0</v>
      </c>
      <c r="AI68" s="6">
        <f t="shared" si="95"/>
        <v>0</v>
      </c>
      <c r="AJ68" s="6">
        <f t="shared" si="95"/>
        <v>0</v>
      </c>
      <c r="AK68" s="6">
        <f t="shared" si="95"/>
        <v>0</v>
      </c>
      <c r="AL68" s="6">
        <f t="shared" si="95"/>
        <v>0</v>
      </c>
      <c r="AM68" s="6">
        <f t="shared" si="95"/>
        <v>0</v>
      </c>
      <c r="AN68" s="6">
        <f t="shared" si="95"/>
        <v>0</v>
      </c>
      <c r="AO68" s="6">
        <f t="shared" si="95"/>
        <v>0</v>
      </c>
      <c r="AP68" s="6">
        <f t="shared" si="86"/>
        <v>0</v>
      </c>
      <c r="AQ68" s="6" t="str">
        <f t="shared" si="56"/>
        <v/>
      </c>
      <c r="AR68" s="6" t="str">
        <f t="shared" si="57"/>
        <v/>
      </c>
      <c r="AS68" s="6" t="str">
        <f t="shared" si="58"/>
        <v/>
      </c>
      <c r="AT68" s="6" t="str">
        <f t="shared" si="59"/>
        <v/>
      </c>
      <c r="AU68" s="6" t="str">
        <f t="shared" si="60"/>
        <v/>
      </c>
      <c r="AV68" s="6" t="str">
        <f t="shared" si="61"/>
        <v/>
      </c>
      <c r="AW68" s="6" t="str">
        <f t="shared" si="62"/>
        <v/>
      </c>
      <c r="AX68" s="6">
        <f t="shared" ca="1" si="63"/>
        <v>1</v>
      </c>
      <c r="AY68" s="6" t="str">
        <f t="shared" si="64"/>
        <v/>
      </c>
      <c r="AZ68" s="6" t="str">
        <f t="shared" si="65"/>
        <v/>
      </c>
      <c r="BA68" s="6" t="str">
        <f t="shared" si="66"/>
        <v/>
      </c>
      <c r="BB68" s="6" t="str">
        <f t="shared" si="67"/>
        <v/>
      </c>
      <c r="BC68" s="6" t="str">
        <f t="shared" si="68"/>
        <v/>
      </c>
      <c r="BD68" s="6" t="str">
        <f t="shared" si="69"/>
        <v/>
      </c>
      <c r="BE68" s="6" t="str">
        <f t="shared" si="70"/>
        <v/>
      </c>
      <c r="BF68" s="6" t="str">
        <f t="shared" si="71"/>
        <v/>
      </c>
      <c r="BG68" s="6" t="str">
        <f t="shared" si="72"/>
        <v/>
      </c>
      <c r="BH68" s="6" t="str">
        <f t="shared" si="73"/>
        <v/>
      </c>
      <c r="BI68" s="6" t="str">
        <f t="shared" si="74"/>
        <v/>
      </c>
      <c r="BJ68" s="6" t="str">
        <f t="shared" si="75"/>
        <v/>
      </c>
      <c r="BK68" s="6" t="str">
        <f t="shared" si="76"/>
        <v/>
      </c>
      <c r="BL68" s="6" t="str">
        <f t="shared" si="77"/>
        <v/>
      </c>
      <c r="BM68" s="6" t="str">
        <f t="shared" si="78"/>
        <v/>
      </c>
      <c r="BN68" s="6" t="str">
        <f t="shared" si="79"/>
        <v/>
      </c>
      <c r="BQ68" s="6" t="str">
        <f t="shared" si="80"/>
        <v>LBH D</v>
      </c>
      <c r="BR68" s="6">
        <f t="shared" si="81"/>
        <v>4</v>
      </c>
      <c r="BS68" s="6" t="str">
        <f t="shared" si="82"/>
        <v>D</v>
      </c>
      <c r="BT68" s="6" t="str">
        <f t="shared" si="83"/>
        <v>E</v>
      </c>
      <c r="BU68" s="6" t="str">
        <f t="shared" si="84"/>
        <v>w</v>
      </c>
      <c r="BV68" s="6" t="str">
        <f t="shared" si="85"/>
        <v>LBH</v>
      </c>
    </row>
    <row r="69" spans="1:74" x14ac:dyDescent="0.35">
      <c r="A69" s="6">
        <v>14</v>
      </c>
      <c r="B69" t="s">
        <v>184</v>
      </c>
      <c r="C69" t="s">
        <v>83</v>
      </c>
      <c r="D69" t="s">
        <v>43</v>
      </c>
      <c r="E69" s="29" t="s">
        <v>50</v>
      </c>
      <c r="F69" s="29" t="s">
        <v>45</v>
      </c>
      <c r="G69" s="30" t="s">
        <v>46</v>
      </c>
      <c r="H69" s="31" t="str">
        <f t="shared" si="91"/>
        <v>E</v>
      </c>
      <c r="I69" s="32" t="str">
        <f t="shared" si="92"/>
        <v>m</v>
      </c>
      <c r="J69" s="33" t="str">
        <f>BV69</f>
        <v>LBC</v>
      </c>
      <c r="K69" s="30">
        <v>16</v>
      </c>
      <c r="L69" s="6">
        <v>423</v>
      </c>
      <c r="M69" s="7">
        <v>5</v>
      </c>
      <c r="N69" s="6">
        <f t="shared" si="51"/>
        <v>1</v>
      </c>
      <c r="O69" s="6">
        <f t="shared" si="52"/>
        <v>1</v>
      </c>
      <c r="P69" s="6">
        <f t="shared" si="53"/>
        <v>3</v>
      </c>
      <c r="Q69" s="6">
        <f t="shared" si="54"/>
        <v>311</v>
      </c>
      <c r="R69" s="6">
        <f t="shared" ca="1" si="55"/>
        <v>42305.239000000001</v>
      </c>
      <c r="S69" s="6">
        <f t="shared" si="94"/>
        <v>0</v>
      </c>
      <c r="T69" s="6">
        <f t="shared" si="94"/>
        <v>0</v>
      </c>
      <c r="U69" s="6">
        <f t="shared" si="94"/>
        <v>0</v>
      </c>
      <c r="V69" s="6">
        <f t="shared" si="94"/>
        <v>0</v>
      </c>
      <c r="W69" s="6">
        <f t="shared" si="94"/>
        <v>0</v>
      </c>
      <c r="X69" s="6">
        <f t="shared" si="94"/>
        <v>0</v>
      </c>
      <c r="Y69" s="6">
        <f t="shared" si="94"/>
        <v>0</v>
      </c>
      <c r="Z69" s="6">
        <f t="shared" si="94"/>
        <v>0</v>
      </c>
      <c r="AA69" s="6">
        <f t="shared" si="94"/>
        <v>0</v>
      </c>
      <c r="AB69" s="6">
        <f t="shared" si="94"/>
        <v>0</v>
      </c>
      <c r="AC69" s="6">
        <f t="shared" si="95"/>
        <v>0</v>
      </c>
      <c r="AD69" s="6">
        <f t="shared" si="95"/>
        <v>0</v>
      </c>
      <c r="AE69" s="6">
        <f t="shared" ca="1" si="95"/>
        <v>42305.239000000001</v>
      </c>
      <c r="AF69" s="6">
        <f t="shared" si="95"/>
        <v>0</v>
      </c>
      <c r="AG69" s="6">
        <f t="shared" si="95"/>
        <v>0</v>
      </c>
      <c r="AH69" s="6">
        <f t="shared" si="95"/>
        <v>0</v>
      </c>
      <c r="AI69" s="6">
        <f t="shared" si="95"/>
        <v>0</v>
      </c>
      <c r="AJ69" s="6">
        <f t="shared" si="95"/>
        <v>0</v>
      </c>
      <c r="AK69" s="6">
        <f t="shared" si="95"/>
        <v>0</v>
      </c>
      <c r="AL69" s="6">
        <f t="shared" si="95"/>
        <v>0</v>
      </c>
      <c r="AM69" s="6">
        <f t="shared" si="95"/>
        <v>0</v>
      </c>
      <c r="AN69" s="6">
        <f t="shared" si="95"/>
        <v>0</v>
      </c>
      <c r="AO69" s="6">
        <f t="shared" si="95"/>
        <v>0</v>
      </c>
      <c r="AP69" s="6">
        <f t="shared" si="86"/>
        <v>0</v>
      </c>
      <c r="AQ69" s="6" t="str">
        <f t="shared" si="56"/>
        <v/>
      </c>
      <c r="AR69" s="6" t="str">
        <f t="shared" si="57"/>
        <v/>
      </c>
      <c r="AS69" s="6" t="str">
        <f t="shared" si="58"/>
        <v/>
      </c>
      <c r="AT69" s="6" t="str">
        <f t="shared" si="59"/>
        <v/>
      </c>
      <c r="AU69" s="6" t="str">
        <f t="shared" si="60"/>
        <v/>
      </c>
      <c r="AV69" s="6" t="str">
        <f t="shared" si="61"/>
        <v/>
      </c>
      <c r="AW69" s="6" t="str">
        <f t="shared" si="62"/>
        <v/>
      </c>
      <c r="AX69" s="6" t="str">
        <f t="shared" si="63"/>
        <v/>
      </c>
      <c r="AY69" s="6" t="str">
        <f t="shared" si="64"/>
        <v/>
      </c>
      <c r="AZ69" s="6" t="str">
        <f t="shared" si="65"/>
        <v/>
      </c>
      <c r="BA69" s="6" t="str">
        <f t="shared" si="66"/>
        <v/>
      </c>
      <c r="BB69" s="6" t="str">
        <f t="shared" si="67"/>
        <v/>
      </c>
      <c r="BC69" s="6">
        <f t="shared" ca="1" si="68"/>
        <v>9</v>
      </c>
      <c r="BD69" s="6" t="str">
        <f t="shared" si="69"/>
        <v/>
      </c>
      <c r="BE69" s="6" t="str">
        <f t="shared" si="70"/>
        <v/>
      </c>
      <c r="BF69" s="6" t="str">
        <f t="shared" si="71"/>
        <v/>
      </c>
      <c r="BG69" s="6" t="str">
        <f t="shared" si="72"/>
        <v/>
      </c>
      <c r="BH69" s="6" t="str">
        <f t="shared" si="73"/>
        <v/>
      </c>
      <c r="BI69" s="6" t="str">
        <f t="shared" si="74"/>
        <v/>
      </c>
      <c r="BJ69" s="6" t="str">
        <f t="shared" si="75"/>
        <v/>
      </c>
      <c r="BK69" s="6" t="str">
        <f t="shared" si="76"/>
        <v/>
      </c>
      <c r="BL69" s="6" t="str">
        <f t="shared" si="77"/>
        <v/>
      </c>
      <c r="BM69" s="6" t="str">
        <f t="shared" si="78"/>
        <v/>
      </c>
      <c r="BN69" s="6" t="str">
        <f t="shared" si="79"/>
        <v/>
      </c>
      <c r="BQ69" s="6" t="str">
        <f t="shared" si="80"/>
        <v>LBC H</v>
      </c>
      <c r="BR69" s="6">
        <f t="shared" si="81"/>
        <v>4</v>
      </c>
      <c r="BS69" s="6" t="str">
        <f t="shared" si="82"/>
        <v>H</v>
      </c>
      <c r="BT69" s="6" t="str">
        <f t="shared" si="83"/>
        <v>E</v>
      </c>
      <c r="BU69" s="6" t="str">
        <f t="shared" si="84"/>
        <v>m</v>
      </c>
      <c r="BV69" s="6" t="str">
        <f t="shared" si="85"/>
        <v>LBC</v>
      </c>
    </row>
    <row r="70" spans="1:74" x14ac:dyDescent="0.35">
      <c r="A70" s="6">
        <v>94</v>
      </c>
      <c r="B70" t="s">
        <v>185</v>
      </c>
      <c r="C70" t="s">
        <v>186</v>
      </c>
      <c r="D70" t="s">
        <v>43</v>
      </c>
      <c r="E70" s="29" t="s">
        <v>78</v>
      </c>
      <c r="F70" s="34" t="s">
        <v>60</v>
      </c>
      <c r="G70" s="30" t="s">
        <v>46</v>
      </c>
      <c r="H70" s="31" t="str">
        <f t="shared" si="91"/>
        <v>E</v>
      </c>
      <c r="I70" s="32" t="str">
        <f t="shared" si="92"/>
        <v>m</v>
      </c>
      <c r="J70" s="33" t="str">
        <f>BV70</f>
        <v>LBH</v>
      </c>
      <c r="K70" s="30">
        <v>16</v>
      </c>
      <c r="L70" s="6">
        <v>266</v>
      </c>
      <c r="M70" s="7">
        <v>1</v>
      </c>
      <c r="N70" s="6">
        <f t="shared" ref="N70:N101" si="96">FIND(H70,"?EJK")-1</f>
        <v>1</v>
      </c>
      <c r="O70" s="6">
        <f t="shared" ref="O70:O101" si="97">FIND(I70,"?mw")-1</f>
        <v>1</v>
      </c>
      <c r="P70" s="6">
        <f t="shared" ref="P70:P101" si="98">IF(J70="PB",1,IF(J70="LBH",2,IF(J70="LBC",3,IF(J70="TBR",4,0))))</f>
        <v>2</v>
      </c>
      <c r="Q70" s="6">
        <f t="shared" ref="Q70:Q101" si="99">P70*100+O70*10+N70</f>
        <v>211</v>
      </c>
      <c r="R70" s="6">
        <f t="shared" ref="R70:R101" ca="1" si="100">IF(L70="n/a",0,L70*100+M70+RANDBETWEEN(100,400)/1000)</f>
        <v>26601.274000000001</v>
      </c>
      <c r="S70" s="6">
        <f t="shared" si="94"/>
        <v>0</v>
      </c>
      <c r="T70" s="6">
        <f t="shared" si="94"/>
        <v>0</v>
      </c>
      <c r="U70" s="6">
        <f t="shared" si="94"/>
        <v>0</v>
      </c>
      <c r="V70" s="6">
        <f t="shared" si="94"/>
        <v>0</v>
      </c>
      <c r="W70" s="6">
        <f t="shared" si="94"/>
        <v>0</v>
      </c>
      <c r="X70" s="6">
        <f t="shared" si="94"/>
        <v>0</v>
      </c>
      <c r="Y70" s="6">
        <f t="shared" ca="1" si="94"/>
        <v>26601.274000000001</v>
      </c>
      <c r="Z70" s="6">
        <f t="shared" si="94"/>
        <v>0</v>
      </c>
      <c r="AA70" s="6">
        <f t="shared" si="94"/>
        <v>0</v>
      </c>
      <c r="AB70" s="6">
        <f t="shared" si="94"/>
        <v>0</v>
      </c>
      <c r="AC70" s="6">
        <f t="shared" si="95"/>
        <v>0</v>
      </c>
      <c r="AD70" s="6">
        <f t="shared" si="95"/>
        <v>0</v>
      </c>
      <c r="AE70" s="6">
        <f t="shared" si="95"/>
        <v>0</v>
      </c>
      <c r="AF70" s="6">
        <f t="shared" si="95"/>
        <v>0</v>
      </c>
      <c r="AG70" s="6">
        <f t="shared" si="95"/>
        <v>0</v>
      </c>
      <c r="AH70" s="6">
        <f t="shared" si="95"/>
        <v>0</v>
      </c>
      <c r="AI70" s="6">
        <f t="shared" si="95"/>
        <v>0</v>
      </c>
      <c r="AJ70" s="6">
        <f t="shared" si="95"/>
        <v>0</v>
      </c>
      <c r="AK70" s="6">
        <f t="shared" si="95"/>
        <v>0</v>
      </c>
      <c r="AL70" s="6">
        <f t="shared" si="95"/>
        <v>0</v>
      </c>
      <c r="AM70" s="6">
        <f t="shared" si="95"/>
        <v>0</v>
      </c>
      <c r="AN70" s="6">
        <f t="shared" si="95"/>
        <v>0</v>
      </c>
      <c r="AO70" s="6">
        <f t="shared" si="95"/>
        <v>0</v>
      </c>
      <c r="AP70" s="6">
        <f t="shared" si="86"/>
        <v>0</v>
      </c>
      <c r="AQ70" s="6" t="str">
        <f t="shared" ref="AQ70:AQ101" si="101">IF(S70&gt;0,RANK(S70,S$6:S$190,0),T(0))</f>
        <v/>
      </c>
      <c r="AR70" s="6" t="str">
        <f t="shared" ref="AR70:AR101" si="102">IF(T70&gt;0,RANK(T70,T$6:T$190,0),T(0))</f>
        <v/>
      </c>
      <c r="AS70" s="6" t="str">
        <f t="shared" ref="AS70:AS101" si="103">IF(U70&gt;0,RANK(U70,U$6:U$190,0),T(0))</f>
        <v/>
      </c>
      <c r="AT70" s="6" t="str">
        <f t="shared" ref="AT70:AT101" si="104">IF(V70&gt;0,RANK(V70,V$6:V$190,0),T(0))</f>
        <v/>
      </c>
      <c r="AU70" s="6" t="str">
        <f t="shared" ref="AU70:AU101" si="105">IF(W70&gt;0,RANK(W70,W$6:W$190,0),T(0))</f>
        <v/>
      </c>
      <c r="AV70" s="6" t="str">
        <f t="shared" ref="AV70:AV101" si="106">IF(X70&gt;0,RANK(X70,X$6:X$190,0),T(0))</f>
        <v/>
      </c>
      <c r="AW70" s="6">
        <f t="shared" ref="AW70:AW101" ca="1" si="107">IF(Y70&gt;0,RANK(Y70,Y$6:Y$190,0),T(0))</f>
        <v>13</v>
      </c>
      <c r="AX70" s="6" t="str">
        <f t="shared" ref="AX70:AX101" si="108">IF(Z70&gt;0,RANK(Z70,Z$6:Z$190,0),T(0))</f>
        <v/>
      </c>
      <c r="AY70" s="6" t="str">
        <f t="shared" ref="AY70:AY101" si="109">IF(AA70&gt;0,RANK(AA70,AA$6:AA$190,0),T(0))</f>
        <v/>
      </c>
      <c r="AZ70" s="6" t="str">
        <f t="shared" ref="AZ70:AZ101" si="110">IF(AB70&gt;0,RANK(AB70,AB$6:AB$190,0),T(0))</f>
        <v/>
      </c>
      <c r="BA70" s="6" t="str">
        <f t="shared" ref="BA70:BA101" si="111">IF(AC70&gt;0,RANK(AC70,AC$6:AC$190,0),T(0))</f>
        <v/>
      </c>
      <c r="BB70" s="6" t="str">
        <f t="shared" ref="BB70:BB101" si="112">IF(AD70&gt;0,RANK(AD70,AD$6:AD$190,0),T(0))</f>
        <v/>
      </c>
      <c r="BC70" s="6" t="str">
        <f t="shared" ref="BC70:BC101" si="113">IF(AE70&gt;0,RANK(AE70,AE$6:AE$190,0),T(0))</f>
        <v/>
      </c>
      <c r="BD70" s="6" t="str">
        <f t="shared" ref="BD70:BD101" si="114">IF(AF70&gt;0,RANK(AF70,AF$6:AF$190,0),T(0))</f>
        <v/>
      </c>
      <c r="BE70" s="6" t="str">
        <f t="shared" ref="BE70:BE101" si="115">IF(AG70&gt;0,RANK(AG70,AG$6:AG$190,0),T(0))</f>
        <v/>
      </c>
      <c r="BF70" s="6" t="str">
        <f t="shared" ref="BF70:BF101" si="116">IF(AH70&gt;0,RANK(AH70,AH$6:AH$190,0),T(0))</f>
        <v/>
      </c>
      <c r="BG70" s="6" t="str">
        <f t="shared" ref="BG70:BG101" si="117">IF(AI70&gt;0,RANK(AI70,AI$6:AI$190,0),T(0))</f>
        <v/>
      </c>
      <c r="BH70" s="6" t="str">
        <f t="shared" ref="BH70:BH101" si="118">IF(AJ70&gt;0,RANK(AJ70,AJ$6:AJ$190,0),T(0))</f>
        <v/>
      </c>
      <c r="BI70" s="6" t="str">
        <f t="shared" ref="BI70:BI101" si="119">IF(AK70&gt;0,RANK(AK70,AK$6:AK$190,0),T(0))</f>
        <v/>
      </c>
      <c r="BJ70" s="6" t="str">
        <f t="shared" ref="BJ70:BJ101" si="120">IF(AL70&gt;0,RANK(AL70,AL$6:AL$190,0),T(0))</f>
        <v/>
      </c>
      <c r="BK70" s="6" t="str">
        <f t="shared" ref="BK70:BK101" si="121">IF(AM70&gt;0,RANK(AM70,AM$6:AM$190,0),T(0))</f>
        <v/>
      </c>
      <c r="BL70" s="6" t="str">
        <f t="shared" ref="BL70:BL101" si="122">IF(AN70&gt;0,RANK(AN70,AN$6:AN$190,0),T(0))</f>
        <v/>
      </c>
      <c r="BM70" s="6" t="str">
        <f t="shared" ref="BM70:BM101" si="123">IF(AO70&gt;0,RANK(AO70,AO$6:AO$190,0),T(0))</f>
        <v/>
      </c>
      <c r="BN70" s="6" t="str">
        <f t="shared" ref="BN70:BN101" si="124">IF(AP70&gt;0,RANK(AP70,AP$6:AP$190,0),T(0))</f>
        <v/>
      </c>
      <c r="BQ70" s="6" t="str">
        <f t="shared" ref="BQ70:BQ101" si="125">E70</f>
        <v>LBH H</v>
      </c>
      <c r="BR70" s="6">
        <f t="shared" ref="BR70:BR101" si="126">FIND(" ",BQ70)</f>
        <v>4</v>
      </c>
      <c r="BS70" s="6" t="str">
        <f t="shared" ref="BS70:BS101" si="127">MID(BQ70,BR70+1,LEN(BQ70)-BR70)</f>
        <v>H</v>
      </c>
      <c r="BT70" s="6" t="str">
        <f t="shared" ref="BT70:BT101" si="128">IF(ISERROR(BR70),"?",IF(NOT(ISERROR(FIND("K",BS70))),"K",IF(NOT(ISERROR(FIND("J",BS70))),"J","E")))</f>
        <v>E</v>
      </c>
      <c r="BU70" s="6" t="str">
        <f t="shared" ref="BU70:BU101" si="129">IF(NOT(ISERROR(FIND("D",BS70))),"w",IF(NOT(ISERROR(FIND("H",BS70))),"m","?"))</f>
        <v>m</v>
      </c>
      <c r="BV70" s="6" t="str">
        <f t="shared" ref="BV70:BV101" si="130">IF(ISERROR(BR70),"?",LEFT(BQ70,BR70-1))</f>
        <v>LBH</v>
      </c>
    </row>
    <row r="71" spans="1:74" x14ac:dyDescent="0.35">
      <c r="A71" s="6">
        <v>3</v>
      </c>
      <c r="B71" t="s">
        <v>184</v>
      </c>
      <c r="C71" s="36" t="s">
        <v>187</v>
      </c>
      <c r="D71" t="s">
        <v>53</v>
      </c>
      <c r="E71" s="29" t="s">
        <v>62</v>
      </c>
      <c r="F71" s="29" t="s">
        <v>45</v>
      </c>
      <c r="G71" s="30" t="s">
        <v>46</v>
      </c>
      <c r="H71" s="31" t="str">
        <f t="shared" si="91"/>
        <v>E</v>
      </c>
      <c r="I71" s="32" t="str">
        <f t="shared" si="92"/>
        <v>m</v>
      </c>
      <c r="J71" s="33" t="str">
        <f>BV71</f>
        <v>TBR</v>
      </c>
      <c r="K71" s="30">
        <v>16</v>
      </c>
      <c r="L71" s="6">
        <v>532</v>
      </c>
      <c r="M71" s="7">
        <v>14</v>
      </c>
      <c r="N71" s="6">
        <f t="shared" si="96"/>
        <v>1</v>
      </c>
      <c r="O71" s="6">
        <f t="shared" si="97"/>
        <v>1</v>
      </c>
      <c r="P71" s="6">
        <f t="shared" si="98"/>
        <v>4</v>
      </c>
      <c r="Q71" s="6">
        <f t="shared" si="99"/>
        <v>411</v>
      </c>
      <c r="R71" s="6">
        <f t="shared" ca="1" si="100"/>
        <v>53214.222000000002</v>
      </c>
      <c r="S71" s="6">
        <f t="shared" si="94"/>
        <v>0</v>
      </c>
      <c r="T71" s="6">
        <f t="shared" si="94"/>
        <v>0</v>
      </c>
      <c r="U71" s="6">
        <f t="shared" si="94"/>
        <v>0</v>
      </c>
      <c r="V71" s="6">
        <f t="shared" si="94"/>
        <v>0</v>
      </c>
      <c r="W71" s="6">
        <f t="shared" si="94"/>
        <v>0</v>
      </c>
      <c r="X71" s="6">
        <f t="shared" si="94"/>
        <v>0</v>
      </c>
      <c r="Y71" s="6">
        <f t="shared" si="94"/>
        <v>0</v>
      </c>
      <c r="Z71" s="6">
        <f t="shared" si="94"/>
        <v>0</v>
      </c>
      <c r="AA71" s="6">
        <f t="shared" si="94"/>
        <v>0</v>
      </c>
      <c r="AB71" s="6">
        <f t="shared" si="94"/>
        <v>0</v>
      </c>
      <c r="AC71" s="6">
        <f t="shared" si="95"/>
        <v>0</v>
      </c>
      <c r="AD71" s="6">
        <f t="shared" si="95"/>
        <v>0</v>
      </c>
      <c r="AE71" s="6">
        <f t="shared" si="95"/>
        <v>0</v>
      </c>
      <c r="AF71" s="6">
        <f t="shared" si="95"/>
        <v>0</v>
      </c>
      <c r="AG71" s="6">
        <f t="shared" si="95"/>
        <v>0</v>
      </c>
      <c r="AH71" s="6">
        <f t="shared" si="95"/>
        <v>0</v>
      </c>
      <c r="AI71" s="6">
        <f t="shared" si="95"/>
        <v>0</v>
      </c>
      <c r="AJ71" s="6">
        <f t="shared" si="95"/>
        <v>0</v>
      </c>
      <c r="AK71" s="6">
        <f t="shared" ca="1" si="95"/>
        <v>53214.222000000002</v>
      </c>
      <c r="AL71" s="6">
        <f t="shared" si="95"/>
        <v>0</v>
      </c>
      <c r="AM71" s="6">
        <f t="shared" si="95"/>
        <v>0</v>
      </c>
      <c r="AN71" s="6">
        <f t="shared" si="95"/>
        <v>0</v>
      </c>
      <c r="AO71" s="6">
        <f t="shared" si="95"/>
        <v>0</v>
      </c>
      <c r="AP71" s="6">
        <f t="shared" ref="AP71:AP102" si="131">IF($Q71=AP$4,$R71,0)</f>
        <v>0</v>
      </c>
      <c r="AQ71" s="6" t="str">
        <f t="shared" si="101"/>
        <v/>
      </c>
      <c r="AR71" s="6" t="str">
        <f t="shared" si="102"/>
        <v/>
      </c>
      <c r="AS71" s="6" t="str">
        <f t="shared" si="103"/>
        <v/>
      </c>
      <c r="AT71" s="6" t="str">
        <f t="shared" si="104"/>
        <v/>
      </c>
      <c r="AU71" s="6" t="str">
        <f t="shared" si="105"/>
        <v/>
      </c>
      <c r="AV71" s="6" t="str">
        <f t="shared" si="106"/>
        <v/>
      </c>
      <c r="AW71" s="6" t="str">
        <f t="shared" si="107"/>
        <v/>
      </c>
      <c r="AX71" s="6" t="str">
        <f t="shared" si="108"/>
        <v/>
      </c>
      <c r="AY71" s="6" t="str">
        <f t="shared" si="109"/>
        <v/>
      </c>
      <c r="AZ71" s="6" t="str">
        <f t="shared" si="110"/>
        <v/>
      </c>
      <c r="BA71" s="6" t="str">
        <f t="shared" si="111"/>
        <v/>
      </c>
      <c r="BB71" s="6" t="str">
        <f t="shared" si="112"/>
        <v/>
      </c>
      <c r="BC71" s="6" t="str">
        <f t="shared" si="113"/>
        <v/>
      </c>
      <c r="BD71" s="6" t="str">
        <f t="shared" si="114"/>
        <v/>
      </c>
      <c r="BE71" s="6" t="str">
        <f t="shared" si="115"/>
        <v/>
      </c>
      <c r="BF71" s="6" t="str">
        <f t="shared" si="116"/>
        <v/>
      </c>
      <c r="BG71" s="6" t="str">
        <f t="shared" si="117"/>
        <v/>
      </c>
      <c r="BH71" s="6" t="str">
        <f t="shared" si="118"/>
        <v/>
      </c>
      <c r="BI71" s="6">
        <f t="shared" ca="1" si="119"/>
        <v>4</v>
      </c>
      <c r="BJ71" s="6" t="str">
        <f t="shared" si="120"/>
        <v/>
      </c>
      <c r="BK71" s="6" t="str">
        <f t="shared" si="121"/>
        <v/>
      </c>
      <c r="BL71" s="6" t="str">
        <f t="shared" si="122"/>
        <v/>
      </c>
      <c r="BM71" s="6" t="str">
        <f t="shared" si="123"/>
        <v/>
      </c>
      <c r="BN71" s="6" t="str">
        <f t="shared" si="124"/>
        <v/>
      </c>
      <c r="BQ71" s="6" t="str">
        <f t="shared" si="125"/>
        <v>TBR H</v>
      </c>
      <c r="BR71" s="6">
        <f t="shared" si="126"/>
        <v>4</v>
      </c>
      <c r="BS71" s="6" t="str">
        <f t="shared" si="127"/>
        <v>H</v>
      </c>
      <c r="BT71" s="6" t="str">
        <f t="shared" si="128"/>
        <v>E</v>
      </c>
      <c r="BU71" s="6" t="str">
        <f t="shared" si="129"/>
        <v>m</v>
      </c>
      <c r="BV71" s="6" t="str">
        <f t="shared" si="130"/>
        <v>TBR</v>
      </c>
    </row>
    <row r="72" spans="1:74" x14ac:dyDescent="0.35">
      <c r="A72" s="6">
        <v>154</v>
      </c>
      <c r="B72" t="s">
        <v>188</v>
      </c>
      <c r="C72" t="s">
        <v>189</v>
      </c>
      <c r="D72" t="s">
        <v>190</v>
      </c>
      <c r="E72" s="6" t="s">
        <v>191</v>
      </c>
      <c r="F72" s="6" t="s">
        <v>60</v>
      </c>
      <c r="G72" s="7" t="s">
        <v>46</v>
      </c>
      <c r="H72" s="31" t="str">
        <f t="shared" si="91"/>
        <v>J</v>
      </c>
      <c r="I72" s="32" t="str">
        <f t="shared" si="92"/>
        <v>m</v>
      </c>
      <c r="J72" s="33" t="str">
        <f>BV72</f>
        <v>PB</v>
      </c>
      <c r="K72" s="30">
        <v>16</v>
      </c>
      <c r="L72" s="6">
        <v>330</v>
      </c>
      <c r="M72" s="7">
        <v>3</v>
      </c>
      <c r="N72" s="6">
        <f t="shared" si="96"/>
        <v>2</v>
      </c>
      <c r="O72" s="6">
        <f t="shared" si="97"/>
        <v>1</v>
      </c>
      <c r="P72" s="6">
        <f t="shared" si="98"/>
        <v>1</v>
      </c>
      <c r="Q72" s="6">
        <f t="shared" si="99"/>
        <v>112</v>
      </c>
      <c r="R72" s="6">
        <f t="shared" ca="1" si="100"/>
        <v>33003.262000000002</v>
      </c>
      <c r="S72" s="6">
        <f t="shared" si="94"/>
        <v>0</v>
      </c>
      <c r="T72" s="6">
        <f t="shared" si="94"/>
        <v>0</v>
      </c>
      <c r="U72" s="6">
        <f t="shared" ca="1" si="94"/>
        <v>33003.262000000002</v>
      </c>
      <c r="V72" s="6">
        <f t="shared" si="94"/>
        <v>0</v>
      </c>
      <c r="W72" s="6">
        <f t="shared" si="94"/>
        <v>0</v>
      </c>
      <c r="X72" s="6">
        <f t="shared" si="94"/>
        <v>0</v>
      </c>
      <c r="Y72" s="6">
        <f t="shared" si="94"/>
        <v>0</v>
      </c>
      <c r="Z72" s="6">
        <f t="shared" si="94"/>
        <v>0</v>
      </c>
      <c r="AA72" s="6">
        <f t="shared" si="94"/>
        <v>0</v>
      </c>
      <c r="AB72" s="6">
        <f t="shared" si="94"/>
        <v>0</v>
      </c>
      <c r="AC72" s="6">
        <f t="shared" si="95"/>
        <v>0</v>
      </c>
      <c r="AD72" s="6">
        <f t="shared" si="95"/>
        <v>0</v>
      </c>
      <c r="AE72" s="6">
        <f t="shared" si="95"/>
        <v>0</v>
      </c>
      <c r="AF72" s="6">
        <f t="shared" si="95"/>
        <v>0</v>
      </c>
      <c r="AG72" s="6">
        <f t="shared" si="95"/>
        <v>0</v>
      </c>
      <c r="AH72" s="6">
        <f t="shared" si="95"/>
        <v>0</v>
      </c>
      <c r="AI72" s="6">
        <f t="shared" si="95"/>
        <v>0</v>
      </c>
      <c r="AJ72" s="6">
        <f t="shared" si="95"/>
        <v>0</v>
      </c>
      <c r="AK72" s="6">
        <f t="shared" si="95"/>
        <v>0</v>
      </c>
      <c r="AL72" s="6">
        <f t="shared" si="95"/>
        <v>0</v>
      </c>
      <c r="AM72" s="6">
        <f t="shared" si="95"/>
        <v>0</v>
      </c>
      <c r="AN72" s="6">
        <f t="shared" si="95"/>
        <v>0</v>
      </c>
      <c r="AO72" s="6">
        <f t="shared" si="95"/>
        <v>0</v>
      </c>
      <c r="AP72" s="6">
        <f t="shared" si="131"/>
        <v>0</v>
      </c>
      <c r="AQ72" s="6" t="str">
        <f t="shared" si="101"/>
        <v/>
      </c>
      <c r="AR72" s="6" t="str">
        <f t="shared" si="102"/>
        <v/>
      </c>
      <c r="AS72" s="6">
        <f t="shared" ca="1" si="103"/>
        <v>1</v>
      </c>
      <c r="AT72" s="6" t="str">
        <f t="shared" si="104"/>
        <v/>
      </c>
      <c r="AU72" s="6" t="str">
        <f t="shared" si="105"/>
        <v/>
      </c>
      <c r="AV72" s="6" t="str">
        <f t="shared" si="106"/>
        <v/>
      </c>
      <c r="AW72" s="6" t="str">
        <f t="shared" si="107"/>
        <v/>
      </c>
      <c r="AX72" s="6" t="str">
        <f t="shared" si="108"/>
        <v/>
      </c>
      <c r="AY72" s="6" t="str">
        <f t="shared" si="109"/>
        <v/>
      </c>
      <c r="AZ72" s="6" t="str">
        <f t="shared" si="110"/>
        <v/>
      </c>
      <c r="BA72" s="6" t="str">
        <f t="shared" si="111"/>
        <v/>
      </c>
      <c r="BB72" s="6" t="str">
        <f t="shared" si="112"/>
        <v/>
      </c>
      <c r="BC72" s="6" t="str">
        <f t="shared" si="113"/>
        <v/>
      </c>
      <c r="BD72" s="6" t="str">
        <f t="shared" si="114"/>
        <v/>
      </c>
      <c r="BE72" s="6" t="str">
        <f t="shared" si="115"/>
        <v/>
      </c>
      <c r="BF72" s="6" t="str">
        <f t="shared" si="116"/>
        <v/>
      </c>
      <c r="BG72" s="6" t="str">
        <f t="shared" si="117"/>
        <v/>
      </c>
      <c r="BH72" s="6" t="str">
        <f t="shared" si="118"/>
        <v/>
      </c>
      <c r="BI72" s="6" t="str">
        <f t="shared" si="119"/>
        <v/>
      </c>
      <c r="BJ72" s="6" t="str">
        <f t="shared" si="120"/>
        <v/>
      </c>
      <c r="BK72" s="6" t="str">
        <f t="shared" si="121"/>
        <v/>
      </c>
      <c r="BL72" s="6" t="str">
        <f t="shared" si="122"/>
        <v/>
      </c>
      <c r="BM72" s="6" t="str">
        <f t="shared" si="123"/>
        <v/>
      </c>
      <c r="BN72" s="6" t="str">
        <f t="shared" si="124"/>
        <v/>
      </c>
      <c r="BQ72" s="6" t="str">
        <f t="shared" si="125"/>
        <v>PB JH</v>
      </c>
      <c r="BR72" s="6">
        <f t="shared" si="126"/>
        <v>3</v>
      </c>
      <c r="BS72" s="6" t="str">
        <f t="shared" si="127"/>
        <v>JH</v>
      </c>
      <c r="BT72" s="6" t="str">
        <f t="shared" si="128"/>
        <v>J</v>
      </c>
      <c r="BU72" s="6" t="str">
        <f t="shared" si="129"/>
        <v>m</v>
      </c>
      <c r="BV72" s="6" t="str">
        <f t="shared" si="130"/>
        <v>PB</v>
      </c>
    </row>
    <row r="73" spans="1:74" x14ac:dyDescent="0.35">
      <c r="A73" s="6">
        <v>129</v>
      </c>
      <c r="B73" t="s">
        <v>192</v>
      </c>
      <c r="C73" t="s">
        <v>189</v>
      </c>
      <c r="D73" t="s">
        <v>43</v>
      </c>
      <c r="E73" s="29" t="s">
        <v>78</v>
      </c>
      <c r="F73" s="29" t="s">
        <v>45</v>
      </c>
      <c r="G73" s="30" t="s">
        <v>46</v>
      </c>
      <c r="H73" s="31" t="str">
        <f t="shared" si="91"/>
        <v>E</v>
      </c>
      <c r="I73" s="32" t="str">
        <f t="shared" si="92"/>
        <v>m</v>
      </c>
      <c r="J73" s="33" t="s">
        <v>193</v>
      </c>
      <c r="K73" s="30">
        <v>16</v>
      </c>
      <c r="L73" s="6">
        <v>240</v>
      </c>
      <c r="M73" s="7">
        <v>3</v>
      </c>
      <c r="N73" s="6">
        <f t="shared" si="96"/>
        <v>1</v>
      </c>
      <c r="O73" s="6">
        <f t="shared" si="97"/>
        <v>1</v>
      </c>
      <c r="P73" s="6">
        <f t="shared" si="98"/>
        <v>4</v>
      </c>
      <c r="Q73" s="6">
        <f t="shared" si="99"/>
        <v>411</v>
      </c>
      <c r="R73" s="6">
        <f t="shared" ca="1" si="100"/>
        <v>24003.214</v>
      </c>
      <c r="S73" s="6">
        <f t="shared" si="94"/>
        <v>0</v>
      </c>
      <c r="T73" s="6">
        <f t="shared" si="94"/>
        <v>0</v>
      </c>
      <c r="U73" s="6">
        <f t="shared" si="94"/>
        <v>0</v>
      </c>
      <c r="V73" s="6">
        <f t="shared" si="94"/>
        <v>0</v>
      </c>
      <c r="W73" s="6">
        <f t="shared" si="94"/>
        <v>0</v>
      </c>
      <c r="X73" s="6">
        <f t="shared" si="94"/>
        <v>0</v>
      </c>
      <c r="Y73" s="6">
        <f t="shared" si="94"/>
        <v>0</v>
      </c>
      <c r="Z73" s="6">
        <f t="shared" si="94"/>
        <v>0</v>
      </c>
      <c r="AA73" s="6">
        <f t="shared" si="94"/>
        <v>0</v>
      </c>
      <c r="AB73" s="6">
        <f t="shared" si="94"/>
        <v>0</v>
      </c>
      <c r="AC73" s="6">
        <f t="shared" si="95"/>
        <v>0</v>
      </c>
      <c r="AD73" s="6">
        <f t="shared" si="95"/>
        <v>0</v>
      </c>
      <c r="AE73" s="6">
        <f t="shared" si="95"/>
        <v>0</v>
      </c>
      <c r="AF73" s="6">
        <f t="shared" si="95"/>
        <v>0</v>
      </c>
      <c r="AG73" s="6">
        <f t="shared" si="95"/>
        <v>0</v>
      </c>
      <c r="AH73" s="6">
        <f t="shared" si="95"/>
        <v>0</v>
      </c>
      <c r="AI73" s="6">
        <f t="shared" si="95"/>
        <v>0</v>
      </c>
      <c r="AJ73" s="6">
        <f t="shared" si="95"/>
        <v>0</v>
      </c>
      <c r="AK73" s="6">
        <f t="shared" ca="1" si="95"/>
        <v>24003.214</v>
      </c>
      <c r="AL73" s="6">
        <f t="shared" si="95"/>
        <v>0</v>
      </c>
      <c r="AM73" s="6">
        <f t="shared" si="95"/>
        <v>0</v>
      </c>
      <c r="AN73" s="6">
        <f t="shared" si="95"/>
        <v>0</v>
      </c>
      <c r="AO73" s="6">
        <f t="shared" si="95"/>
        <v>0</v>
      </c>
      <c r="AP73" s="6">
        <f t="shared" si="131"/>
        <v>0</v>
      </c>
      <c r="AQ73" s="6" t="str">
        <f t="shared" si="101"/>
        <v/>
      </c>
      <c r="AR73" s="6" t="str">
        <f t="shared" si="102"/>
        <v/>
      </c>
      <c r="AS73" s="6" t="str">
        <f t="shared" si="103"/>
        <v/>
      </c>
      <c r="AT73" s="6" t="str">
        <f t="shared" si="104"/>
        <v/>
      </c>
      <c r="AU73" s="6" t="str">
        <f t="shared" si="105"/>
        <v/>
      </c>
      <c r="AV73" s="6" t="str">
        <f t="shared" si="106"/>
        <v/>
      </c>
      <c r="AW73" s="6" t="str">
        <f t="shared" si="107"/>
        <v/>
      </c>
      <c r="AX73" s="6" t="str">
        <f t="shared" si="108"/>
        <v/>
      </c>
      <c r="AY73" s="6" t="str">
        <f t="shared" si="109"/>
        <v/>
      </c>
      <c r="AZ73" s="6" t="str">
        <f t="shared" si="110"/>
        <v/>
      </c>
      <c r="BA73" s="6" t="str">
        <f t="shared" si="111"/>
        <v/>
      </c>
      <c r="BB73" s="6" t="str">
        <f t="shared" si="112"/>
        <v/>
      </c>
      <c r="BC73" s="6" t="str">
        <f t="shared" si="113"/>
        <v/>
      </c>
      <c r="BD73" s="6" t="str">
        <f t="shared" si="114"/>
        <v/>
      </c>
      <c r="BE73" s="6" t="str">
        <f t="shared" si="115"/>
        <v/>
      </c>
      <c r="BF73" s="6" t="str">
        <f t="shared" si="116"/>
        <v/>
      </c>
      <c r="BG73" s="6" t="str">
        <f t="shared" si="117"/>
        <v/>
      </c>
      <c r="BH73" s="6" t="str">
        <f t="shared" si="118"/>
        <v/>
      </c>
      <c r="BI73" s="6">
        <f t="shared" ca="1" si="119"/>
        <v>38</v>
      </c>
      <c r="BJ73" s="6" t="str">
        <f t="shared" si="120"/>
        <v/>
      </c>
      <c r="BK73" s="6" t="str">
        <f t="shared" si="121"/>
        <v/>
      </c>
      <c r="BL73" s="6" t="str">
        <f t="shared" si="122"/>
        <v/>
      </c>
      <c r="BM73" s="6" t="str">
        <f t="shared" si="123"/>
        <v/>
      </c>
      <c r="BN73" s="6" t="str">
        <f t="shared" si="124"/>
        <v/>
      </c>
      <c r="BQ73" s="6" t="str">
        <f t="shared" si="125"/>
        <v>LBH H</v>
      </c>
      <c r="BR73" s="6">
        <f t="shared" si="126"/>
        <v>4</v>
      </c>
      <c r="BS73" s="6" t="str">
        <f t="shared" si="127"/>
        <v>H</v>
      </c>
      <c r="BT73" s="6" t="str">
        <f t="shared" si="128"/>
        <v>E</v>
      </c>
      <c r="BU73" s="6" t="str">
        <f t="shared" si="129"/>
        <v>m</v>
      </c>
      <c r="BV73" s="6" t="str">
        <f t="shared" si="130"/>
        <v>LBH</v>
      </c>
    </row>
    <row r="74" spans="1:74" x14ac:dyDescent="0.35">
      <c r="A74" s="6">
        <v>155</v>
      </c>
      <c r="B74" t="s">
        <v>194</v>
      </c>
      <c r="C74" t="s">
        <v>189</v>
      </c>
      <c r="D74" t="s">
        <v>190</v>
      </c>
      <c r="E74" s="6" t="s">
        <v>62</v>
      </c>
      <c r="F74" s="6" t="s">
        <v>60</v>
      </c>
      <c r="G74" s="7" t="s">
        <v>46</v>
      </c>
      <c r="H74" s="31" t="str">
        <f t="shared" si="91"/>
        <v>E</v>
      </c>
      <c r="I74" s="32" t="str">
        <f t="shared" si="92"/>
        <v>m</v>
      </c>
      <c r="J74" s="33" t="str">
        <f t="shared" ref="J74:J87" si="132">BV74</f>
        <v>TBR</v>
      </c>
      <c r="K74" s="30">
        <v>16</v>
      </c>
      <c r="L74" s="6">
        <v>323</v>
      </c>
      <c r="M74" s="7">
        <v>2</v>
      </c>
      <c r="N74" s="6">
        <f t="shared" si="96"/>
        <v>1</v>
      </c>
      <c r="O74" s="6">
        <f t="shared" si="97"/>
        <v>1</v>
      </c>
      <c r="P74" s="6">
        <f t="shared" si="98"/>
        <v>4</v>
      </c>
      <c r="Q74" s="6">
        <f t="shared" si="99"/>
        <v>411</v>
      </c>
      <c r="R74" s="6">
        <f t="shared" ca="1" si="100"/>
        <v>32302.243999999999</v>
      </c>
      <c r="S74" s="6">
        <f t="shared" si="94"/>
        <v>0</v>
      </c>
      <c r="T74" s="6">
        <f t="shared" si="94"/>
        <v>0</v>
      </c>
      <c r="U74" s="6">
        <f t="shared" si="94"/>
        <v>0</v>
      </c>
      <c r="V74" s="6">
        <f t="shared" si="94"/>
        <v>0</v>
      </c>
      <c r="W74" s="6">
        <f t="shared" si="94"/>
        <v>0</v>
      </c>
      <c r="X74" s="6">
        <f t="shared" si="94"/>
        <v>0</v>
      </c>
      <c r="Y74" s="6">
        <f t="shared" si="94"/>
        <v>0</v>
      </c>
      <c r="Z74" s="6">
        <f t="shared" si="94"/>
        <v>0</v>
      </c>
      <c r="AA74" s="6">
        <f t="shared" si="94"/>
        <v>0</v>
      </c>
      <c r="AB74" s="6">
        <f t="shared" si="94"/>
        <v>0</v>
      </c>
      <c r="AC74" s="6">
        <f t="shared" si="95"/>
        <v>0</v>
      </c>
      <c r="AD74" s="6">
        <f t="shared" si="95"/>
        <v>0</v>
      </c>
      <c r="AE74" s="6">
        <f t="shared" si="95"/>
        <v>0</v>
      </c>
      <c r="AF74" s="6">
        <f t="shared" si="95"/>
        <v>0</v>
      </c>
      <c r="AG74" s="6">
        <f t="shared" si="95"/>
        <v>0</v>
      </c>
      <c r="AH74" s="6">
        <f t="shared" si="95"/>
        <v>0</v>
      </c>
      <c r="AI74" s="6">
        <f t="shared" si="95"/>
        <v>0</v>
      </c>
      <c r="AJ74" s="6">
        <f t="shared" si="95"/>
        <v>0</v>
      </c>
      <c r="AK74" s="6">
        <f t="shared" ca="1" si="95"/>
        <v>32302.243999999999</v>
      </c>
      <c r="AL74" s="6">
        <f t="shared" si="95"/>
        <v>0</v>
      </c>
      <c r="AM74" s="6">
        <f t="shared" si="95"/>
        <v>0</v>
      </c>
      <c r="AN74" s="6">
        <f t="shared" si="95"/>
        <v>0</v>
      </c>
      <c r="AO74" s="6">
        <f t="shared" si="95"/>
        <v>0</v>
      </c>
      <c r="AP74" s="6">
        <f t="shared" si="131"/>
        <v>0</v>
      </c>
      <c r="AQ74" s="6" t="str">
        <f t="shared" si="101"/>
        <v/>
      </c>
      <c r="AR74" s="6" t="str">
        <f t="shared" si="102"/>
        <v/>
      </c>
      <c r="AS74" s="6" t="str">
        <f t="shared" si="103"/>
        <v/>
      </c>
      <c r="AT74" s="6" t="str">
        <f t="shared" si="104"/>
        <v/>
      </c>
      <c r="AU74" s="6" t="str">
        <f t="shared" si="105"/>
        <v/>
      </c>
      <c r="AV74" s="6" t="str">
        <f t="shared" si="106"/>
        <v/>
      </c>
      <c r="AW74" s="6" t="str">
        <f t="shared" si="107"/>
        <v/>
      </c>
      <c r="AX74" s="6" t="str">
        <f t="shared" si="108"/>
        <v/>
      </c>
      <c r="AY74" s="6" t="str">
        <f t="shared" si="109"/>
        <v/>
      </c>
      <c r="AZ74" s="6" t="str">
        <f t="shared" si="110"/>
        <v/>
      </c>
      <c r="BA74" s="6" t="str">
        <f t="shared" si="111"/>
        <v/>
      </c>
      <c r="BB74" s="6" t="str">
        <f t="shared" si="112"/>
        <v/>
      </c>
      <c r="BC74" s="6" t="str">
        <f t="shared" si="113"/>
        <v/>
      </c>
      <c r="BD74" s="6" t="str">
        <f t="shared" si="114"/>
        <v/>
      </c>
      <c r="BE74" s="6" t="str">
        <f t="shared" si="115"/>
        <v/>
      </c>
      <c r="BF74" s="6" t="str">
        <f t="shared" si="116"/>
        <v/>
      </c>
      <c r="BG74" s="6" t="str">
        <f t="shared" si="117"/>
        <v/>
      </c>
      <c r="BH74" s="6" t="str">
        <f t="shared" si="118"/>
        <v/>
      </c>
      <c r="BI74" s="6">
        <f t="shared" ca="1" si="119"/>
        <v>33</v>
      </c>
      <c r="BJ74" s="6" t="str">
        <f t="shared" si="120"/>
        <v/>
      </c>
      <c r="BK74" s="6" t="str">
        <f t="shared" si="121"/>
        <v/>
      </c>
      <c r="BL74" s="6" t="str">
        <f t="shared" si="122"/>
        <v/>
      </c>
      <c r="BM74" s="6" t="str">
        <f t="shared" si="123"/>
        <v/>
      </c>
      <c r="BN74" s="6" t="str">
        <f t="shared" si="124"/>
        <v/>
      </c>
      <c r="BQ74" s="6" t="str">
        <f t="shared" si="125"/>
        <v>TBR H</v>
      </c>
      <c r="BR74" s="6">
        <f t="shared" si="126"/>
        <v>4</v>
      </c>
      <c r="BS74" s="6" t="str">
        <f t="shared" si="127"/>
        <v>H</v>
      </c>
      <c r="BT74" s="6" t="str">
        <f t="shared" si="128"/>
        <v>E</v>
      </c>
      <c r="BU74" s="6" t="str">
        <f t="shared" si="129"/>
        <v>m</v>
      </c>
      <c r="BV74" s="6" t="str">
        <f t="shared" si="130"/>
        <v>TBR</v>
      </c>
    </row>
    <row r="75" spans="1:74" x14ac:dyDescent="0.35">
      <c r="A75" s="6">
        <v>103</v>
      </c>
      <c r="B75" t="s">
        <v>195</v>
      </c>
      <c r="C75" t="s">
        <v>196</v>
      </c>
      <c r="D75" t="str">
        <f>"SSK Kerpen"</f>
        <v>SSK Kerpen</v>
      </c>
      <c r="E75" s="29" t="s">
        <v>78</v>
      </c>
      <c r="F75" s="29" t="s">
        <v>45</v>
      </c>
      <c r="G75" s="30" t="s">
        <v>46</v>
      </c>
      <c r="H75" s="31" t="str">
        <f t="shared" si="91"/>
        <v>E</v>
      </c>
      <c r="I75" s="32" t="str">
        <f t="shared" si="92"/>
        <v>m</v>
      </c>
      <c r="J75" s="33" t="str">
        <f t="shared" si="132"/>
        <v>LBH</v>
      </c>
      <c r="K75" s="30">
        <v>17</v>
      </c>
      <c r="L75" s="6">
        <v>378</v>
      </c>
      <c r="M75" s="7">
        <v>3</v>
      </c>
      <c r="N75" s="6">
        <f t="shared" si="96"/>
        <v>1</v>
      </c>
      <c r="O75" s="6">
        <f t="shared" si="97"/>
        <v>1</v>
      </c>
      <c r="P75" s="6">
        <f t="shared" si="98"/>
        <v>2</v>
      </c>
      <c r="Q75" s="6">
        <f t="shared" si="99"/>
        <v>211</v>
      </c>
      <c r="R75" s="6">
        <f t="shared" ca="1" si="100"/>
        <v>37803.114000000001</v>
      </c>
      <c r="S75" s="6">
        <f t="shared" si="94"/>
        <v>0</v>
      </c>
      <c r="T75" s="6">
        <f t="shared" si="94"/>
        <v>0</v>
      </c>
      <c r="U75" s="6">
        <f t="shared" si="94"/>
        <v>0</v>
      </c>
      <c r="V75" s="6">
        <f t="shared" si="94"/>
        <v>0</v>
      </c>
      <c r="W75" s="6">
        <f t="shared" si="94"/>
        <v>0</v>
      </c>
      <c r="X75" s="6">
        <f t="shared" si="94"/>
        <v>0</v>
      </c>
      <c r="Y75" s="6">
        <f t="shared" ca="1" si="94"/>
        <v>37803.114000000001</v>
      </c>
      <c r="Z75" s="6">
        <f t="shared" si="94"/>
        <v>0</v>
      </c>
      <c r="AA75" s="6">
        <f t="shared" si="94"/>
        <v>0</v>
      </c>
      <c r="AB75" s="6">
        <f t="shared" si="94"/>
        <v>0</v>
      </c>
      <c r="AC75" s="6">
        <f t="shared" si="95"/>
        <v>0</v>
      </c>
      <c r="AD75" s="6">
        <f t="shared" si="95"/>
        <v>0</v>
      </c>
      <c r="AE75" s="6">
        <f t="shared" si="95"/>
        <v>0</v>
      </c>
      <c r="AF75" s="6">
        <f t="shared" si="95"/>
        <v>0</v>
      </c>
      <c r="AG75" s="6">
        <f t="shared" si="95"/>
        <v>0</v>
      </c>
      <c r="AH75" s="6">
        <f t="shared" si="95"/>
        <v>0</v>
      </c>
      <c r="AI75" s="6">
        <f t="shared" si="95"/>
        <v>0</v>
      </c>
      <c r="AJ75" s="6">
        <f t="shared" si="95"/>
        <v>0</v>
      </c>
      <c r="AK75" s="6">
        <f t="shared" si="95"/>
        <v>0</v>
      </c>
      <c r="AL75" s="6">
        <f t="shared" si="95"/>
        <v>0</v>
      </c>
      <c r="AM75" s="6">
        <f t="shared" si="95"/>
        <v>0</v>
      </c>
      <c r="AN75" s="6">
        <f t="shared" si="95"/>
        <v>0</v>
      </c>
      <c r="AO75" s="6">
        <f t="shared" si="95"/>
        <v>0</v>
      </c>
      <c r="AP75" s="6">
        <f t="shared" si="131"/>
        <v>0</v>
      </c>
      <c r="AQ75" s="6" t="str">
        <f t="shared" si="101"/>
        <v/>
      </c>
      <c r="AR75" s="6" t="str">
        <f t="shared" si="102"/>
        <v/>
      </c>
      <c r="AS75" s="6" t="str">
        <f t="shared" si="103"/>
        <v/>
      </c>
      <c r="AT75" s="6" t="str">
        <f t="shared" si="104"/>
        <v/>
      </c>
      <c r="AU75" s="6" t="str">
        <f t="shared" si="105"/>
        <v/>
      </c>
      <c r="AV75" s="6" t="str">
        <f t="shared" si="106"/>
        <v/>
      </c>
      <c r="AW75" s="6">
        <f t="shared" ca="1" si="107"/>
        <v>6</v>
      </c>
      <c r="AX75" s="6" t="str">
        <f t="shared" si="108"/>
        <v/>
      </c>
      <c r="AY75" s="6" t="str">
        <f t="shared" si="109"/>
        <v/>
      </c>
      <c r="AZ75" s="6" t="str">
        <f t="shared" si="110"/>
        <v/>
      </c>
      <c r="BA75" s="6" t="str">
        <f t="shared" si="111"/>
        <v/>
      </c>
      <c r="BB75" s="6" t="str">
        <f t="shared" si="112"/>
        <v/>
      </c>
      <c r="BC75" s="6" t="str">
        <f t="shared" si="113"/>
        <v/>
      </c>
      <c r="BD75" s="6" t="str">
        <f t="shared" si="114"/>
        <v/>
      </c>
      <c r="BE75" s="6" t="str">
        <f t="shared" si="115"/>
        <v/>
      </c>
      <c r="BF75" s="6" t="str">
        <f t="shared" si="116"/>
        <v/>
      </c>
      <c r="BG75" s="6" t="str">
        <f t="shared" si="117"/>
        <v/>
      </c>
      <c r="BH75" s="6" t="str">
        <f t="shared" si="118"/>
        <v/>
      </c>
      <c r="BI75" s="6" t="str">
        <f t="shared" si="119"/>
        <v/>
      </c>
      <c r="BJ75" s="6" t="str">
        <f t="shared" si="120"/>
        <v/>
      </c>
      <c r="BK75" s="6" t="str">
        <f t="shared" si="121"/>
        <v/>
      </c>
      <c r="BL75" s="6" t="str">
        <f t="shared" si="122"/>
        <v/>
      </c>
      <c r="BM75" s="6" t="str">
        <f t="shared" si="123"/>
        <v/>
      </c>
      <c r="BN75" s="6" t="str">
        <f t="shared" si="124"/>
        <v/>
      </c>
      <c r="BQ75" s="6" t="str">
        <f t="shared" si="125"/>
        <v>LBH H</v>
      </c>
      <c r="BR75" s="6">
        <f t="shared" si="126"/>
        <v>4</v>
      </c>
      <c r="BS75" s="6" t="str">
        <f t="shared" si="127"/>
        <v>H</v>
      </c>
      <c r="BT75" s="6" t="str">
        <f t="shared" si="128"/>
        <v>E</v>
      </c>
      <c r="BU75" s="6" t="str">
        <f t="shared" si="129"/>
        <v>m</v>
      </c>
      <c r="BV75" s="6" t="str">
        <f t="shared" si="130"/>
        <v>LBH</v>
      </c>
    </row>
    <row r="76" spans="1:74" x14ac:dyDescent="0.35">
      <c r="A76" s="6">
        <v>96</v>
      </c>
      <c r="B76" t="s">
        <v>197</v>
      </c>
      <c r="C76" t="s">
        <v>198</v>
      </c>
      <c r="D76" t="str">
        <f>"SSK Kerpen"</f>
        <v>SSK Kerpen</v>
      </c>
      <c r="E76" s="29" t="s">
        <v>50</v>
      </c>
      <c r="F76" s="29" t="s">
        <v>45</v>
      </c>
      <c r="G76" s="30" t="s">
        <v>46</v>
      </c>
      <c r="H76" s="31" t="str">
        <f t="shared" si="91"/>
        <v>E</v>
      </c>
      <c r="I76" s="32" t="str">
        <f t="shared" si="92"/>
        <v>m</v>
      </c>
      <c r="J76" s="33" t="str">
        <f t="shared" si="132"/>
        <v>LBC</v>
      </c>
      <c r="K76" s="30">
        <v>17</v>
      </c>
      <c r="L76" s="6">
        <v>472</v>
      </c>
      <c r="M76" s="7">
        <v>4</v>
      </c>
      <c r="N76" s="6">
        <f t="shared" si="96"/>
        <v>1</v>
      </c>
      <c r="O76" s="6">
        <f t="shared" si="97"/>
        <v>1</v>
      </c>
      <c r="P76" s="6">
        <f t="shared" si="98"/>
        <v>3</v>
      </c>
      <c r="Q76" s="6">
        <f t="shared" si="99"/>
        <v>311</v>
      </c>
      <c r="R76" s="6">
        <f t="shared" ca="1" si="100"/>
        <v>47204.360999999997</v>
      </c>
      <c r="S76" s="6">
        <f t="shared" ref="S76:AB85" si="133">IF($Q76=S$4,$R76,0)</f>
        <v>0</v>
      </c>
      <c r="T76" s="6">
        <f t="shared" si="133"/>
        <v>0</v>
      </c>
      <c r="U76" s="6">
        <f t="shared" si="133"/>
        <v>0</v>
      </c>
      <c r="V76" s="6">
        <f t="shared" si="133"/>
        <v>0</v>
      </c>
      <c r="W76" s="6">
        <f t="shared" si="133"/>
        <v>0</v>
      </c>
      <c r="X76" s="6">
        <f t="shared" si="133"/>
        <v>0</v>
      </c>
      <c r="Y76" s="6">
        <f t="shared" si="133"/>
        <v>0</v>
      </c>
      <c r="Z76" s="6">
        <f t="shared" si="133"/>
        <v>0</v>
      </c>
      <c r="AA76" s="6">
        <f t="shared" si="133"/>
        <v>0</v>
      </c>
      <c r="AB76" s="6">
        <f t="shared" si="133"/>
        <v>0</v>
      </c>
      <c r="AC76" s="6">
        <f t="shared" ref="AC76:AO85" si="134">IF($Q76=AC$4,$R76,0)</f>
        <v>0</v>
      </c>
      <c r="AD76" s="6">
        <f t="shared" si="134"/>
        <v>0</v>
      </c>
      <c r="AE76" s="6">
        <f t="shared" ca="1" si="134"/>
        <v>47204.360999999997</v>
      </c>
      <c r="AF76" s="6">
        <f t="shared" si="134"/>
        <v>0</v>
      </c>
      <c r="AG76" s="6">
        <f t="shared" si="134"/>
        <v>0</v>
      </c>
      <c r="AH76" s="6">
        <f t="shared" si="134"/>
        <v>0</v>
      </c>
      <c r="AI76" s="6">
        <f t="shared" si="134"/>
        <v>0</v>
      </c>
      <c r="AJ76" s="6">
        <f t="shared" si="134"/>
        <v>0</v>
      </c>
      <c r="AK76" s="6">
        <f t="shared" si="134"/>
        <v>0</v>
      </c>
      <c r="AL76" s="6">
        <f t="shared" si="134"/>
        <v>0</v>
      </c>
      <c r="AM76" s="6">
        <f t="shared" si="134"/>
        <v>0</v>
      </c>
      <c r="AN76" s="6">
        <f t="shared" si="134"/>
        <v>0</v>
      </c>
      <c r="AO76" s="6">
        <f t="shared" si="134"/>
        <v>0</v>
      </c>
      <c r="AP76" s="6">
        <f t="shared" si="131"/>
        <v>0</v>
      </c>
      <c r="AQ76" s="6" t="str">
        <f t="shared" si="101"/>
        <v/>
      </c>
      <c r="AR76" s="6" t="str">
        <f t="shared" si="102"/>
        <v/>
      </c>
      <c r="AS76" s="6" t="str">
        <f t="shared" si="103"/>
        <v/>
      </c>
      <c r="AT76" s="6" t="str">
        <f t="shared" si="104"/>
        <v/>
      </c>
      <c r="AU76" s="6" t="str">
        <f t="shared" si="105"/>
        <v/>
      </c>
      <c r="AV76" s="6" t="str">
        <f t="shared" si="106"/>
        <v/>
      </c>
      <c r="AW76" s="6" t="str">
        <f t="shared" si="107"/>
        <v/>
      </c>
      <c r="AX76" s="6" t="str">
        <f t="shared" si="108"/>
        <v/>
      </c>
      <c r="AY76" s="6" t="str">
        <f t="shared" si="109"/>
        <v/>
      </c>
      <c r="AZ76" s="6" t="str">
        <f t="shared" si="110"/>
        <v/>
      </c>
      <c r="BA76" s="6" t="str">
        <f t="shared" si="111"/>
        <v/>
      </c>
      <c r="BB76" s="6" t="str">
        <f t="shared" si="112"/>
        <v/>
      </c>
      <c r="BC76" s="6">
        <f t="shared" ca="1" si="113"/>
        <v>2</v>
      </c>
      <c r="BD76" s="6" t="str">
        <f t="shared" si="114"/>
        <v/>
      </c>
      <c r="BE76" s="6" t="str">
        <f t="shared" si="115"/>
        <v/>
      </c>
      <c r="BF76" s="6" t="str">
        <f t="shared" si="116"/>
        <v/>
      </c>
      <c r="BG76" s="6" t="str">
        <f t="shared" si="117"/>
        <v/>
      </c>
      <c r="BH76" s="6" t="str">
        <f t="shared" si="118"/>
        <v/>
      </c>
      <c r="BI76" s="6" t="str">
        <f t="shared" si="119"/>
        <v/>
      </c>
      <c r="BJ76" s="6" t="str">
        <f t="shared" si="120"/>
        <v/>
      </c>
      <c r="BK76" s="6" t="str">
        <f t="shared" si="121"/>
        <v/>
      </c>
      <c r="BL76" s="6" t="str">
        <f t="shared" si="122"/>
        <v/>
      </c>
      <c r="BM76" s="6" t="str">
        <f t="shared" si="123"/>
        <v/>
      </c>
      <c r="BN76" s="6" t="str">
        <f t="shared" si="124"/>
        <v/>
      </c>
      <c r="BQ76" s="6" t="str">
        <f t="shared" si="125"/>
        <v>LBC H</v>
      </c>
      <c r="BR76" s="6">
        <f t="shared" si="126"/>
        <v>4</v>
      </c>
      <c r="BS76" s="6" t="str">
        <f t="shared" si="127"/>
        <v>H</v>
      </c>
      <c r="BT76" s="6" t="str">
        <f t="shared" si="128"/>
        <v>E</v>
      </c>
      <c r="BU76" s="6" t="str">
        <f t="shared" si="129"/>
        <v>m</v>
      </c>
      <c r="BV76" s="6" t="str">
        <f t="shared" si="130"/>
        <v>LBC</v>
      </c>
    </row>
    <row r="77" spans="1:74" x14ac:dyDescent="0.35">
      <c r="A77" s="6">
        <v>143</v>
      </c>
      <c r="B77" t="s">
        <v>199</v>
      </c>
      <c r="C77" t="s">
        <v>200</v>
      </c>
      <c r="D77" t="s">
        <v>43</v>
      </c>
      <c r="E77" s="29" t="s">
        <v>50</v>
      </c>
      <c r="F77" s="29" t="s">
        <v>45</v>
      </c>
      <c r="G77" s="30" t="s">
        <v>46</v>
      </c>
      <c r="H77" s="31" t="str">
        <f t="shared" si="91"/>
        <v>E</v>
      </c>
      <c r="I77" s="32" t="str">
        <f t="shared" si="92"/>
        <v>m</v>
      </c>
      <c r="J77" s="33" t="str">
        <f t="shared" si="132"/>
        <v>LBC</v>
      </c>
      <c r="K77" s="30">
        <v>17</v>
      </c>
      <c r="L77" s="6">
        <v>332</v>
      </c>
      <c r="M77" s="7">
        <v>6</v>
      </c>
      <c r="N77" s="6">
        <f t="shared" si="96"/>
        <v>1</v>
      </c>
      <c r="O77" s="6">
        <f t="shared" si="97"/>
        <v>1</v>
      </c>
      <c r="P77" s="6">
        <f t="shared" si="98"/>
        <v>3</v>
      </c>
      <c r="Q77" s="6">
        <f t="shared" si="99"/>
        <v>311</v>
      </c>
      <c r="R77" s="6">
        <f t="shared" ca="1" si="100"/>
        <v>33206.31</v>
      </c>
      <c r="S77" s="6">
        <f t="shared" si="133"/>
        <v>0</v>
      </c>
      <c r="T77" s="6">
        <f t="shared" si="133"/>
        <v>0</v>
      </c>
      <c r="U77" s="6">
        <f t="shared" si="133"/>
        <v>0</v>
      </c>
      <c r="V77" s="6">
        <f t="shared" si="133"/>
        <v>0</v>
      </c>
      <c r="W77" s="6">
        <f t="shared" si="133"/>
        <v>0</v>
      </c>
      <c r="X77" s="6">
        <f t="shared" si="133"/>
        <v>0</v>
      </c>
      <c r="Y77" s="6">
        <f t="shared" si="133"/>
        <v>0</v>
      </c>
      <c r="Z77" s="6">
        <f t="shared" si="133"/>
        <v>0</v>
      </c>
      <c r="AA77" s="6">
        <f t="shared" si="133"/>
        <v>0</v>
      </c>
      <c r="AB77" s="6">
        <f t="shared" si="133"/>
        <v>0</v>
      </c>
      <c r="AC77" s="6">
        <f t="shared" si="134"/>
        <v>0</v>
      </c>
      <c r="AD77" s="6">
        <f t="shared" si="134"/>
        <v>0</v>
      </c>
      <c r="AE77" s="6">
        <f t="shared" ca="1" si="134"/>
        <v>33206.31</v>
      </c>
      <c r="AF77" s="6">
        <f t="shared" si="134"/>
        <v>0</v>
      </c>
      <c r="AG77" s="6">
        <f t="shared" si="134"/>
        <v>0</v>
      </c>
      <c r="AH77" s="6">
        <f t="shared" si="134"/>
        <v>0</v>
      </c>
      <c r="AI77" s="6">
        <f t="shared" si="134"/>
        <v>0</v>
      </c>
      <c r="AJ77" s="6">
        <f t="shared" si="134"/>
        <v>0</v>
      </c>
      <c r="AK77" s="6">
        <f t="shared" si="134"/>
        <v>0</v>
      </c>
      <c r="AL77" s="6">
        <f t="shared" si="134"/>
        <v>0</v>
      </c>
      <c r="AM77" s="6">
        <f t="shared" si="134"/>
        <v>0</v>
      </c>
      <c r="AN77" s="6">
        <f t="shared" si="134"/>
        <v>0</v>
      </c>
      <c r="AO77" s="6">
        <f t="shared" si="134"/>
        <v>0</v>
      </c>
      <c r="AP77" s="6">
        <f t="shared" si="131"/>
        <v>0</v>
      </c>
      <c r="AQ77" s="6" t="str">
        <f t="shared" si="101"/>
        <v/>
      </c>
      <c r="AR77" s="6" t="str">
        <f t="shared" si="102"/>
        <v/>
      </c>
      <c r="AS77" s="6" t="str">
        <f t="shared" si="103"/>
        <v/>
      </c>
      <c r="AT77" s="6" t="str">
        <f t="shared" si="104"/>
        <v/>
      </c>
      <c r="AU77" s="6" t="str">
        <f t="shared" si="105"/>
        <v/>
      </c>
      <c r="AV77" s="6" t="str">
        <f t="shared" si="106"/>
        <v/>
      </c>
      <c r="AW77" s="6" t="str">
        <f t="shared" si="107"/>
        <v/>
      </c>
      <c r="AX77" s="6" t="str">
        <f t="shared" si="108"/>
        <v/>
      </c>
      <c r="AY77" s="6" t="str">
        <f t="shared" si="109"/>
        <v/>
      </c>
      <c r="AZ77" s="6" t="str">
        <f t="shared" si="110"/>
        <v/>
      </c>
      <c r="BA77" s="6" t="str">
        <f t="shared" si="111"/>
        <v/>
      </c>
      <c r="BB77" s="6" t="str">
        <f t="shared" si="112"/>
        <v/>
      </c>
      <c r="BC77" s="6">
        <f t="shared" ca="1" si="113"/>
        <v>13</v>
      </c>
      <c r="BD77" s="6" t="str">
        <f t="shared" si="114"/>
        <v/>
      </c>
      <c r="BE77" s="6" t="str">
        <f t="shared" si="115"/>
        <v/>
      </c>
      <c r="BF77" s="6" t="str">
        <f t="shared" si="116"/>
        <v/>
      </c>
      <c r="BG77" s="6" t="str">
        <f t="shared" si="117"/>
        <v/>
      </c>
      <c r="BH77" s="6" t="str">
        <f t="shared" si="118"/>
        <v/>
      </c>
      <c r="BI77" s="6" t="str">
        <f t="shared" si="119"/>
        <v/>
      </c>
      <c r="BJ77" s="6" t="str">
        <f t="shared" si="120"/>
        <v/>
      </c>
      <c r="BK77" s="6" t="str">
        <f t="shared" si="121"/>
        <v/>
      </c>
      <c r="BL77" s="6" t="str">
        <f t="shared" si="122"/>
        <v/>
      </c>
      <c r="BM77" s="6" t="str">
        <f t="shared" si="123"/>
        <v/>
      </c>
      <c r="BN77" s="6" t="str">
        <f t="shared" si="124"/>
        <v/>
      </c>
      <c r="BQ77" s="6" t="str">
        <f t="shared" si="125"/>
        <v>LBC H</v>
      </c>
      <c r="BR77" s="6">
        <f t="shared" si="126"/>
        <v>4</v>
      </c>
      <c r="BS77" s="6" t="str">
        <f t="shared" si="127"/>
        <v>H</v>
      </c>
      <c r="BT77" s="6" t="str">
        <f t="shared" si="128"/>
        <v>E</v>
      </c>
      <c r="BU77" s="6" t="str">
        <f t="shared" si="129"/>
        <v>m</v>
      </c>
      <c r="BV77" s="6" t="str">
        <f t="shared" si="130"/>
        <v>LBC</v>
      </c>
    </row>
    <row r="78" spans="1:74" x14ac:dyDescent="0.35">
      <c r="A78" s="6">
        <v>136</v>
      </c>
      <c r="B78" t="s">
        <v>177</v>
      </c>
      <c r="C78" t="s">
        <v>201</v>
      </c>
      <c r="D78" t="s">
        <v>202</v>
      </c>
      <c r="E78" s="29" t="s">
        <v>62</v>
      </c>
      <c r="F78" s="29" t="s">
        <v>45</v>
      </c>
      <c r="G78" s="30" t="s">
        <v>46</v>
      </c>
      <c r="H78" s="31" t="str">
        <f t="shared" si="91"/>
        <v>E</v>
      </c>
      <c r="I78" s="32" t="str">
        <f t="shared" si="92"/>
        <v>m</v>
      </c>
      <c r="J78" s="33" t="str">
        <f t="shared" si="132"/>
        <v>TBR</v>
      </c>
      <c r="K78" s="30">
        <v>17</v>
      </c>
      <c r="L78" s="6">
        <v>465</v>
      </c>
      <c r="M78" s="7">
        <v>6</v>
      </c>
      <c r="N78" s="6">
        <f t="shared" si="96"/>
        <v>1</v>
      </c>
      <c r="O78" s="6">
        <f t="shared" si="97"/>
        <v>1</v>
      </c>
      <c r="P78" s="6">
        <f t="shared" si="98"/>
        <v>4</v>
      </c>
      <c r="Q78" s="6">
        <f t="shared" si="99"/>
        <v>411</v>
      </c>
      <c r="R78" s="6">
        <f t="shared" ca="1" si="100"/>
        <v>46506.313000000002</v>
      </c>
      <c r="S78" s="6">
        <f t="shared" si="133"/>
        <v>0</v>
      </c>
      <c r="T78" s="6">
        <f t="shared" si="133"/>
        <v>0</v>
      </c>
      <c r="U78" s="6">
        <f t="shared" si="133"/>
        <v>0</v>
      </c>
      <c r="V78" s="6">
        <f t="shared" si="133"/>
        <v>0</v>
      </c>
      <c r="W78" s="6">
        <f t="shared" si="133"/>
        <v>0</v>
      </c>
      <c r="X78" s="6">
        <f t="shared" si="133"/>
        <v>0</v>
      </c>
      <c r="Y78" s="6">
        <f t="shared" si="133"/>
        <v>0</v>
      </c>
      <c r="Z78" s="6">
        <f t="shared" si="133"/>
        <v>0</v>
      </c>
      <c r="AA78" s="6">
        <f t="shared" si="133"/>
        <v>0</v>
      </c>
      <c r="AB78" s="6">
        <f t="shared" si="133"/>
        <v>0</v>
      </c>
      <c r="AC78" s="6">
        <f t="shared" si="134"/>
        <v>0</v>
      </c>
      <c r="AD78" s="6">
        <f t="shared" si="134"/>
        <v>0</v>
      </c>
      <c r="AE78" s="6">
        <f t="shared" si="134"/>
        <v>0</v>
      </c>
      <c r="AF78" s="6">
        <f t="shared" si="134"/>
        <v>0</v>
      </c>
      <c r="AG78" s="6">
        <f t="shared" si="134"/>
        <v>0</v>
      </c>
      <c r="AH78" s="6">
        <f t="shared" si="134"/>
        <v>0</v>
      </c>
      <c r="AI78" s="6">
        <f t="shared" si="134"/>
        <v>0</v>
      </c>
      <c r="AJ78" s="6">
        <f t="shared" si="134"/>
        <v>0</v>
      </c>
      <c r="AK78" s="6">
        <f t="shared" ca="1" si="134"/>
        <v>46506.313000000002</v>
      </c>
      <c r="AL78" s="6">
        <f t="shared" si="134"/>
        <v>0</v>
      </c>
      <c r="AM78" s="6">
        <f t="shared" si="134"/>
        <v>0</v>
      </c>
      <c r="AN78" s="6">
        <f t="shared" si="134"/>
        <v>0</v>
      </c>
      <c r="AO78" s="6">
        <f t="shared" si="134"/>
        <v>0</v>
      </c>
      <c r="AP78" s="6">
        <f t="shared" si="131"/>
        <v>0</v>
      </c>
      <c r="AQ78" s="6" t="str">
        <f t="shared" si="101"/>
        <v/>
      </c>
      <c r="AR78" s="6" t="str">
        <f t="shared" si="102"/>
        <v/>
      </c>
      <c r="AS78" s="6" t="str">
        <f t="shared" si="103"/>
        <v/>
      </c>
      <c r="AT78" s="6" t="str">
        <f t="shared" si="104"/>
        <v/>
      </c>
      <c r="AU78" s="6" t="str">
        <f t="shared" si="105"/>
        <v/>
      </c>
      <c r="AV78" s="6" t="str">
        <f t="shared" si="106"/>
        <v/>
      </c>
      <c r="AW78" s="6" t="str">
        <f t="shared" si="107"/>
        <v/>
      </c>
      <c r="AX78" s="6" t="str">
        <f t="shared" si="108"/>
        <v/>
      </c>
      <c r="AY78" s="6" t="str">
        <f t="shared" si="109"/>
        <v/>
      </c>
      <c r="AZ78" s="6" t="str">
        <f t="shared" si="110"/>
        <v/>
      </c>
      <c r="BA78" s="6" t="str">
        <f t="shared" si="111"/>
        <v/>
      </c>
      <c r="BB78" s="6" t="str">
        <f t="shared" si="112"/>
        <v/>
      </c>
      <c r="BC78" s="6" t="str">
        <f t="shared" si="113"/>
        <v/>
      </c>
      <c r="BD78" s="6" t="str">
        <f t="shared" si="114"/>
        <v/>
      </c>
      <c r="BE78" s="6" t="str">
        <f t="shared" si="115"/>
        <v/>
      </c>
      <c r="BF78" s="6" t="str">
        <f t="shared" si="116"/>
        <v/>
      </c>
      <c r="BG78" s="6" t="str">
        <f t="shared" si="117"/>
        <v/>
      </c>
      <c r="BH78" s="6" t="str">
        <f t="shared" si="118"/>
        <v/>
      </c>
      <c r="BI78" s="6">
        <f t="shared" ca="1" si="119"/>
        <v>13</v>
      </c>
      <c r="BJ78" s="6" t="str">
        <f t="shared" si="120"/>
        <v/>
      </c>
      <c r="BK78" s="6" t="str">
        <f t="shared" si="121"/>
        <v/>
      </c>
      <c r="BL78" s="6" t="str">
        <f t="shared" si="122"/>
        <v/>
      </c>
      <c r="BM78" s="6" t="str">
        <f t="shared" si="123"/>
        <v/>
      </c>
      <c r="BN78" s="6" t="str">
        <f t="shared" si="124"/>
        <v/>
      </c>
      <c r="BQ78" s="6" t="str">
        <f t="shared" si="125"/>
        <v>TBR H</v>
      </c>
      <c r="BR78" s="6">
        <f t="shared" si="126"/>
        <v>4</v>
      </c>
      <c r="BS78" s="6" t="str">
        <f t="shared" si="127"/>
        <v>H</v>
      </c>
      <c r="BT78" s="6" t="str">
        <f t="shared" si="128"/>
        <v>E</v>
      </c>
      <c r="BU78" s="6" t="str">
        <f t="shared" si="129"/>
        <v>m</v>
      </c>
      <c r="BV78" s="6" t="str">
        <f t="shared" si="130"/>
        <v>TBR</v>
      </c>
    </row>
    <row r="79" spans="1:74" x14ac:dyDescent="0.35">
      <c r="A79" s="6">
        <v>128</v>
      </c>
      <c r="B79" t="s">
        <v>203</v>
      </c>
      <c r="C79" t="s">
        <v>204</v>
      </c>
      <c r="D79" t="s">
        <v>146</v>
      </c>
      <c r="E79" s="29" t="s">
        <v>55</v>
      </c>
      <c r="F79" s="29" t="s">
        <v>45</v>
      </c>
      <c r="G79" s="30" t="s">
        <v>46</v>
      </c>
      <c r="H79" s="31" t="str">
        <f t="shared" si="91"/>
        <v>E</v>
      </c>
      <c r="I79" s="32" t="str">
        <f t="shared" si="92"/>
        <v>m</v>
      </c>
      <c r="J79" s="33" t="str">
        <f t="shared" si="132"/>
        <v>PB</v>
      </c>
      <c r="K79" s="30">
        <v>18</v>
      </c>
      <c r="L79" s="6">
        <v>232</v>
      </c>
      <c r="M79" s="7">
        <v>2</v>
      </c>
      <c r="N79" s="6">
        <f t="shared" si="96"/>
        <v>1</v>
      </c>
      <c r="O79" s="6">
        <f t="shared" si="97"/>
        <v>1</v>
      </c>
      <c r="P79" s="6">
        <f t="shared" si="98"/>
        <v>1</v>
      </c>
      <c r="Q79" s="6">
        <f t="shared" si="99"/>
        <v>111</v>
      </c>
      <c r="R79" s="6">
        <f t="shared" ca="1" si="100"/>
        <v>23202.197</v>
      </c>
      <c r="S79" s="6">
        <f t="shared" ca="1" si="133"/>
        <v>23202.197</v>
      </c>
      <c r="T79" s="6">
        <f t="shared" si="133"/>
        <v>0</v>
      </c>
      <c r="U79" s="6">
        <f t="shared" si="133"/>
        <v>0</v>
      </c>
      <c r="V79" s="6">
        <f t="shared" si="133"/>
        <v>0</v>
      </c>
      <c r="W79" s="6">
        <f t="shared" si="133"/>
        <v>0</v>
      </c>
      <c r="X79" s="6">
        <f t="shared" si="133"/>
        <v>0</v>
      </c>
      <c r="Y79" s="6">
        <f t="shared" si="133"/>
        <v>0</v>
      </c>
      <c r="Z79" s="6">
        <f t="shared" si="133"/>
        <v>0</v>
      </c>
      <c r="AA79" s="6">
        <f t="shared" si="133"/>
        <v>0</v>
      </c>
      <c r="AB79" s="6">
        <f t="shared" si="133"/>
        <v>0</v>
      </c>
      <c r="AC79" s="6">
        <f t="shared" si="134"/>
        <v>0</v>
      </c>
      <c r="AD79" s="6">
        <f t="shared" si="134"/>
        <v>0</v>
      </c>
      <c r="AE79" s="6">
        <f t="shared" si="134"/>
        <v>0</v>
      </c>
      <c r="AF79" s="6">
        <f t="shared" si="134"/>
        <v>0</v>
      </c>
      <c r="AG79" s="6">
        <f t="shared" si="134"/>
        <v>0</v>
      </c>
      <c r="AH79" s="6">
        <f t="shared" si="134"/>
        <v>0</v>
      </c>
      <c r="AI79" s="6">
        <f t="shared" si="134"/>
        <v>0</v>
      </c>
      <c r="AJ79" s="6">
        <f t="shared" si="134"/>
        <v>0</v>
      </c>
      <c r="AK79" s="6">
        <f t="shared" si="134"/>
        <v>0</v>
      </c>
      <c r="AL79" s="6">
        <f t="shared" si="134"/>
        <v>0</v>
      </c>
      <c r="AM79" s="6">
        <f t="shared" si="134"/>
        <v>0</v>
      </c>
      <c r="AN79" s="6">
        <f t="shared" si="134"/>
        <v>0</v>
      </c>
      <c r="AO79" s="6">
        <f t="shared" si="134"/>
        <v>0</v>
      </c>
      <c r="AP79" s="6">
        <f t="shared" si="131"/>
        <v>0</v>
      </c>
      <c r="AQ79" s="6">
        <f t="shared" ca="1" si="101"/>
        <v>19</v>
      </c>
      <c r="AR79" s="6" t="str">
        <f t="shared" si="102"/>
        <v/>
      </c>
      <c r="AS79" s="6" t="str">
        <f t="shared" si="103"/>
        <v/>
      </c>
      <c r="AT79" s="6" t="str">
        <f t="shared" si="104"/>
        <v/>
      </c>
      <c r="AU79" s="6" t="str">
        <f t="shared" si="105"/>
        <v/>
      </c>
      <c r="AV79" s="6" t="str">
        <f t="shared" si="106"/>
        <v/>
      </c>
      <c r="AW79" s="6" t="str">
        <f t="shared" si="107"/>
        <v/>
      </c>
      <c r="AX79" s="6" t="str">
        <f t="shared" si="108"/>
        <v/>
      </c>
      <c r="AY79" s="6" t="str">
        <f t="shared" si="109"/>
        <v/>
      </c>
      <c r="AZ79" s="6" t="str">
        <f t="shared" si="110"/>
        <v/>
      </c>
      <c r="BA79" s="6" t="str">
        <f t="shared" si="111"/>
        <v/>
      </c>
      <c r="BB79" s="6" t="str">
        <f t="shared" si="112"/>
        <v/>
      </c>
      <c r="BC79" s="6" t="str">
        <f t="shared" si="113"/>
        <v/>
      </c>
      <c r="BD79" s="6" t="str">
        <f t="shared" si="114"/>
        <v/>
      </c>
      <c r="BE79" s="6" t="str">
        <f t="shared" si="115"/>
        <v/>
      </c>
      <c r="BF79" s="6" t="str">
        <f t="shared" si="116"/>
        <v/>
      </c>
      <c r="BG79" s="6" t="str">
        <f t="shared" si="117"/>
        <v/>
      </c>
      <c r="BH79" s="6" t="str">
        <f t="shared" si="118"/>
        <v/>
      </c>
      <c r="BI79" s="6" t="str">
        <f t="shared" si="119"/>
        <v/>
      </c>
      <c r="BJ79" s="6" t="str">
        <f t="shared" si="120"/>
        <v/>
      </c>
      <c r="BK79" s="6" t="str">
        <f t="shared" si="121"/>
        <v/>
      </c>
      <c r="BL79" s="6" t="str">
        <f t="shared" si="122"/>
        <v/>
      </c>
      <c r="BM79" s="6" t="str">
        <f t="shared" si="123"/>
        <v/>
      </c>
      <c r="BN79" s="6" t="str">
        <f t="shared" si="124"/>
        <v/>
      </c>
      <c r="BQ79" s="6" t="str">
        <f t="shared" si="125"/>
        <v>PB H</v>
      </c>
      <c r="BR79" s="6">
        <f t="shared" si="126"/>
        <v>3</v>
      </c>
      <c r="BS79" s="6" t="str">
        <f t="shared" si="127"/>
        <v>H</v>
      </c>
      <c r="BT79" s="6" t="str">
        <f t="shared" si="128"/>
        <v>E</v>
      </c>
      <c r="BU79" s="6" t="str">
        <f t="shared" si="129"/>
        <v>m</v>
      </c>
      <c r="BV79" s="6" t="str">
        <f t="shared" si="130"/>
        <v>PB</v>
      </c>
    </row>
    <row r="80" spans="1:74" x14ac:dyDescent="0.35">
      <c r="A80" s="6">
        <v>157</v>
      </c>
      <c r="B80" t="s">
        <v>205</v>
      </c>
      <c r="C80" t="s">
        <v>206</v>
      </c>
      <c r="D80" t="s">
        <v>207</v>
      </c>
      <c r="E80" s="29" t="s">
        <v>55</v>
      </c>
      <c r="F80" s="29" t="s">
        <v>60</v>
      </c>
      <c r="G80" s="7" t="s">
        <v>46</v>
      </c>
      <c r="H80" s="31" t="str">
        <f t="shared" si="91"/>
        <v>E</v>
      </c>
      <c r="I80" s="32" t="str">
        <f t="shared" si="92"/>
        <v>m</v>
      </c>
      <c r="J80" s="33" t="str">
        <f t="shared" si="132"/>
        <v>PB</v>
      </c>
      <c r="K80" s="30">
        <v>18</v>
      </c>
      <c r="L80" s="6">
        <v>305</v>
      </c>
      <c r="M80" s="7">
        <v>3</v>
      </c>
      <c r="N80" s="6">
        <f t="shared" si="96"/>
        <v>1</v>
      </c>
      <c r="O80" s="6">
        <f t="shared" si="97"/>
        <v>1</v>
      </c>
      <c r="P80" s="6">
        <f t="shared" si="98"/>
        <v>1</v>
      </c>
      <c r="Q80" s="6">
        <f t="shared" si="99"/>
        <v>111</v>
      </c>
      <c r="R80" s="6">
        <f t="shared" ca="1" si="100"/>
        <v>30503.387999999999</v>
      </c>
      <c r="S80" s="6">
        <f t="shared" ca="1" si="133"/>
        <v>30503.387999999999</v>
      </c>
      <c r="T80" s="6">
        <f t="shared" si="133"/>
        <v>0</v>
      </c>
      <c r="U80" s="6">
        <f t="shared" si="133"/>
        <v>0</v>
      </c>
      <c r="V80" s="6">
        <f t="shared" si="133"/>
        <v>0</v>
      </c>
      <c r="W80" s="6">
        <f t="shared" si="133"/>
        <v>0</v>
      </c>
      <c r="X80" s="6">
        <f t="shared" si="133"/>
        <v>0</v>
      </c>
      <c r="Y80" s="6">
        <f t="shared" si="133"/>
        <v>0</v>
      </c>
      <c r="Z80" s="6">
        <f t="shared" si="133"/>
        <v>0</v>
      </c>
      <c r="AA80" s="6">
        <f t="shared" si="133"/>
        <v>0</v>
      </c>
      <c r="AB80" s="6">
        <f t="shared" si="133"/>
        <v>0</v>
      </c>
      <c r="AC80" s="6">
        <f t="shared" si="134"/>
        <v>0</v>
      </c>
      <c r="AD80" s="6">
        <f t="shared" si="134"/>
        <v>0</v>
      </c>
      <c r="AE80" s="6">
        <f t="shared" si="134"/>
        <v>0</v>
      </c>
      <c r="AF80" s="6">
        <f t="shared" si="134"/>
        <v>0</v>
      </c>
      <c r="AG80" s="6">
        <f t="shared" si="134"/>
        <v>0</v>
      </c>
      <c r="AH80" s="6">
        <f t="shared" si="134"/>
        <v>0</v>
      </c>
      <c r="AI80" s="6">
        <f t="shared" si="134"/>
        <v>0</v>
      </c>
      <c r="AJ80" s="6">
        <f t="shared" si="134"/>
        <v>0</v>
      </c>
      <c r="AK80" s="6">
        <f t="shared" si="134"/>
        <v>0</v>
      </c>
      <c r="AL80" s="6">
        <f t="shared" si="134"/>
        <v>0</v>
      </c>
      <c r="AM80" s="6">
        <f t="shared" si="134"/>
        <v>0</v>
      </c>
      <c r="AN80" s="6">
        <f t="shared" si="134"/>
        <v>0</v>
      </c>
      <c r="AO80" s="6">
        <f t="shared" si="134"/>
        <v>0</v>
      </c>
      <c r="AP80" s="6">
        <f t="shared" si="131"/>
        <v>0</v>
      </c>
      <c r="AQ80" s="6">
        <f t="shared" ca="1" si="101"/>
        <v>15</v>
      </c>
      <c r="AR80" s="6" t="str">
        <f t="shared" si="102"/>
        <v/>
      </c>
      <c r="AS80" s="6" t="str">
        <f t="shared" si="103"/>
        <v/>
      </c>
      <c r="AT80" s="6" t="str">
        <f t="shared" si="104"/>
        <v/>
      </c>
      <c r="AU80" s="6" t="str">
        <f t="shared" si="105"/>
        <v/>
      </c>
      <c r="AV80" s="6" t="str">
        <f t="shared" si="106"/>
        <v/>
      </c>
      <c r="AW80" s="6" t="str">
        <f t="shared" si="107"/>
        <v/>
      </c>
      <c r="AX80" s="6" t="str">
        <f t="shared" si="108"/>
        <v/>
      </c>
      <c r="AY80" s="6" t="str">
        <f t="shared" si="109"/>
        <v/>
      </c>
      <c r="AZ80" s="6" t="str">
        <f t="shared" si="110"/>
        <v/>
      </c>
      <c r="BA80" s="6" t="str">
        <f t="shared" si="111"/>
        <v/>
      </c>
      <c r="BB80" s="6" t="str">
        <f t="shared" si="112"/>
        <v/>
      </c>
      <c r="BC80" s="6" t="str">
        <f t="shared" si="113"/>
        <v/>
      </c>
      <c r="BD80" s="6" t="str">
        <f t="shared" si="114"/>
        <v/>
      </c>
      <c r="BE80" s="6" t="str">
        <f t="shared" si="115"/>
        <v/>
      </c>
      <c r="BF80" s="6" t="str">
        <f t="shared" si="116"/>
        <v/>
      </c>
      <c r="BG80" s="6" t="str">
        <f t="shared" si="117"/>
        <v/>
      </c>
      <c r="BH80" s="6" t="str">
        <f t="shared" si="118"/>
        <v/>
      </c>
      <c r="BI80" s="6" t="str">
        <f t="shared" si="119"/>
        <v/>
      </c>
      <c r="BJ80" s="6" t="str">
        <f t="shared" si="120"/>
        <v/>
      </c>
      <c r="BK80" s="6" t="str">
        <f t="shared" si="121"/>
        <v/>
      </c>
      <c r="BL80" s="6" t="str">
        <f t="shared" si="122"/>
        <v/>
      </c>
      <c r="BM80" s="6" t="str">
        <f t="shared" si="123"/>
        <v/>
      </c>
      <c r="BN80" s="6" t="str">
        <f t="shared" si="124"/>
        <v/>
      </c>
      <c r="BQ80" s="6" t="str">
        <f t="shared" si="125"/>
        <v>PB H</v>
      </c>
      <c r="BR80" s="6">
        <f t="shared" si="126"/>
        <v>3</v>
      </c>
      <c r="BS80" s="6" t="str">
        <f t="shared" si="127"/>
        <v>H</v>
      </c>
      <c r="BT80" s="6" t="str">
        <f t="shared" si="128"/>
        <v>E</v>
      </c>
      <c r="BU80" s="6" t="str">
        <f t="shared" si="129"/>
        <v>m</v>
      </c>
      <c r="BV80" s="6" t="str">
        <f t="shared" si="130"/>
        <v>PB</v>
      </c>
    </row>
    <row r="81" spans="1:74" x14ac:dyDescent="0.35">
      <c r="A81" s="6">
        <v>91</v>
      </c>
      <c r="B81" t="s">
        <v>208</v>
      </c>
      <c r="C81" t="s">
        <v>209</v>
      </c>
      <c r="D81" t="s">
        <v>43</v>
      </c>
      <c r="E81" s="29" t="s">
        <v>59</v>
      </c>
      <c r="F81" s="29" t="s">
        <v>45</v>
      </c>
      <c r="G81" s="30" t="s">
        <v>46</v>
      </c>
      <c r="H81" s="31" t="str">
        <f t="shared" si="91"/>
        <v>E</v>
      </c>
      <c r="I81" s="32" t="str">
        <f t="shared" si="92"/>
        <v>w</v>
      </c>
      <c r="J81" s="33" t="str">
        <f t="shared" si="132"/>
        <v>TBR</v>
      </c>
      <c r="K81" s="30">
        <v>18</v>
      </c>
      <c r="L81" s="6">
        <v>458</v>
      </c>
      <c r="M81" s="7">
        <v>9</v>
      </c>
      <c r="N81" s="6">
        <f t="shared" si="96"/>
        <v>1</v>
      </c>
      <c r="O81" s="6">
        <f t="shared" si="97"/>
        <v>2</v>
      </c>
      <c r="P81" s="6">
        <f t="shared" si="98"/>
        <v>4</v>
      </c>
      <c r="Q81" s="6">
        <f t="shared" si="99"/>
        <v>421</v>
      </c>
      <c r="R81" s="6">
        <f t="shared" ca="1" si="100"/>
        <v>45809.374000000003</v>
      </c>
      <c r="S81" s="6">
        <f t="shared" si="133"/>
        <v>0</v>
      </c>
      <c r="T81" s="6">
        <f t="shared" si="133"/>
        <v>0</v>
      </c>
      <c r="U81" s="6">
        <f t="shared" si="133"/>
        <v>0</v>
      </c>
      <c r="V81" s="6">
        <f t="shared" si="133"/>
        <v>0</v>
      </c>
      <c r="W81" s="6">
        <f t="shared" si="133"/>
        <v>0</v>
      </c>
      <c r="X81" s="6">
        <f t="shared" si="133"/>
        <v>0</v>
      </c>
      <c r="Y81" s="6">
        <f t="shared" si="133"/>
        <v>0</v>
      </c>
      <c r="Z81" s="6">
        <f t="shared" si="133"/>
        <v>0</v>
      </c>
      <c r="AA81" s="6">
        <f t="shared" si="133"/>
        <v>0</v>
      </c>
      <c r="AB81" s="6">
        <f t="shared" si="133"/>
        <v>0</v>
      </c>
      <c r="AC81" s="6">
        <f t="shared" si="134"/>
        <v>0</v>
      </c>
      <c r="AD81" s="6">
        <f t="shared" si="134"/>
        <v>0</v>
      </c>
      <c r="AE81" s="6">
        <f t="shared" si="134"/>
        <v>0</v>
      </c>
      <c r="AF81" s="6">
        <f t="shared" si="134"/>
        <v>0</v>
      </c>
      <c r="AG81" s="6">
        <f t="shared" si="134"/>
        <v>0</v>
      </c>
      <c r="AH81" s="6">
        <f t="shared" si="134"/>
        <v>0</v>
      </c>
      <c r="AI81" s="6">
        <f t="shared" si="134"/>
        <v>0</v>
      </c>
      <c r="AJ81" s="6">
        <f t="shared" si="134"/>
        <v>0</v>
      </c>
      <c r="AK81" s="6">
        <f t="shared" si="134"/>
        <v>0</v>
      </c>
      <c r="AL81" s="6">
        <f t="shared" ca="1" si="134"/>
        <v>45809.374000000003</v>
      </c>
      <c r="AM81" s="6">
        <f t="shared" si="134"/>
        <v>0</v>
      </c>
      <c r="AN81" s="6">
        <f t="shared" si="134"/>
        <v>0</v>
      </c>
      <c r="AO81" s="6">
        <f t="shared" si="134"/>
        <v>0</v>
      </c>
      <c r="AP81" s="6">
        <f t="shared" si="131"/>
        <v>0</v>
      </c>
      <c r="AQ81" s="6" t="str">
        <f t="shared" si="101"/>
        <v/>
      </c>
      <c r="AR81" s="6" t="str">
        <f t="shared" si="102"/>
        <v/>
      </c>
      <c r="AS81" s="6" t="str">
        <f t="shared" si="103"/>
        <v/>
      </c>
      <c r="AT81" s="6" t="str">
        <f t="shared" si="104"/>
        <v/>
      </c>
      <c r="AU81" s="6" t="str">
        <f t="shared" si="105"/>
        <v/>
      </c>
      <c r="AV81" s="6" t="str">
        <f t="shared" si="106"/>
        <v/>
      </c>
      <c r="AW81" s="6" t="str">
        <f t="shared" si="107"/>
        <v/>
      </c>
      <c r="AX81" s="6" t="str">
        <f t="shared" si="108"/>
        <v/>
      </c>
      <c r="AY81" s="6" t="str">
        <f t="shared" si="109"/>
        <v/>
      </c>
      <c r="AZ81" s="6" t="str">
        <f t="shared" si="110"/>
        <v/>
      </c>
      <c r="BA81" s="6" t="str">
        <f t="shared" si="111"/>
        <v/>
      </c>
      <c r="BB81" s="6" t="str">
        <f t="shared" si="112"/>
        <v/>
      </c>
      <c r="BC81" s="6" t="str">
        <f t="shared" si="113"/>
        <v/>
      </c>
      <c r="BD81" s="6" t="str">
        <f t="shared" si="114"/>
        <v/>
      </c>
      <c r="BE81" s="6" t="str">
        <f t="shared" si="115"/>
        <v/>
      </c>
      <c r="BF81" s="6" t="str">
        <f t="shared" si="116"/>
        <v/>
      </c>
      <c r="BG81" s="6" t="str">
        <f t="shared" si="117"/>
        <v/>
      </c>
      <c r="BH81" s="6" t="str">
        <f t="shared" si="118"/>
        <v/>
      </c>
      <c r="BI81" s="6" t="str">
        <f t="shared" si="119"/>
        <v/>
      </c>
      <c r="BJ81" s="6">
        <f t="shared" ca="1" si="120"/>
        <v>2</v>
      </c>
      <c r="BK81" s="6" t="str">
        <f t="shared" si="121"/>
        <v/>
      </c>
      <c r="BL81" s="6" t="str">
        <f t="shared" si="122"/>
        <v/>
      </c>
      <c r="BM81" s="6" t="str">
        <f t="shared" si="123"/>
        <v/>
      </c>
      <c r="BN81" s="6" t="str">
        <f t="shared" si="124"/>
        <v/>
      </c>
      <c r="BQ81" s="6" t="str">
        <f t="shared" si="125"/>
        <v>TBR D</v>
      </c>
      <c r="BR81" s="6">
        <f t="shared" si="126"/>
        <v>4</v>
      </c>
      <c r="BS81" s="6" t="str">
        <f t="shared" si="127"/>
        <v>D</v>
      </c>
      <c r="BT81" s="6" t="str">
        <f t="shared" si="128"/>
        <v>E</v>
      </c>
      <c r="BU81" s="6" t="str">
        <f t="shared" si="129"/>
        <v>w</v>
      </c>
      <c r="BV81" s="6" t="str">
        <f t="shared" si="130"/>
        <v>TBR</v>
      </c>
    </row>
    <row r="82" spans="1:74" x14ac:dyDescent="0.35">
      <c r="A82" s="6">
        <v>156</v>
      </c>
      <c r="B82" t="s">
        <v>210</v>
      </c>
      <c r="C82" t="s">
        <v>211</v>
      </c>
      <c r="D82" t="s">
        <v>207</v>
      </c>
      <c r="E82" s="29" t="s">
        <v>55</v>
      </c>
      <c r="F82" s="29" t="s">
        <v>60</v>
      </c>
      <c r="G82" s="7" t="s">
        <v>46</v>
      </c>
      <c r="H82" s="31" t="str">
        <f t="shared" si="91"/>
        <v>E</v>
      </c>
      <c r="I82" s="32" t="str">
        <f t="shared" si="92"/>
        <v>m</v>
      </c>
      <c r="J82" s="33" t="str">
        <f t="shared" si="132"/>
        <v>PB</v>
      </c>
      <c r="K82" s="30">
        <v>18</v>
      </c>
      <c r="L82" s="6">
        <v>354</v>
      </c>
      <c r="M82" s="7">
        <v>1</v>
      </c>
      <c r="N82" s="6">
        <f t="shared" si="96"/>
        <v>1</v>
      </c>
      <c r="O82" s="6">
        <f t="shared" si="97"/>
        <v>1</v>
      </c>
      <c r="P82" s="6">
        <f t="shared" si="98"/>
        <v>1</v>
      </c>
      <c r="Q82" s="6">
        <f t="shared" si="99"/>
        <v>111</v>
      </c>
      <c r="R82" s="6">
        <f t="shared" ca="1" si="100"/>
        <v>35401.108</v>
      </c>
      <c r="S82" s="6">
        <f t="shared" ca="1" si="133"/>
        <v>35401.108</v>
      </c>
      <c r="T82" s="6">
        <f t="shared" si="133"/>
        <v>0</v>
      </c>
      <c r="U82" s="6">
        <f t="shared" si="133"/>
        <v>0</v>
      </c>
      <c r="V82" s="6">
        <f t="shared" si="133"/>
        <v>0</v>
      </c>
      <c r="W82" s="6">
        <f t="shared" si="133"/>
        <v>0</v>
      </c>
      <c r="X82" s="6">
        <f t="shared" si="133"/>
        <v>0</v>
      </c>
      <c r="Y82" s="6">
        <f t="shared" si="133"/>
        <v>0</v>
      </c>
      <c r="Z82" s="6">
        <f t="shared" si="133"/>
        <v>0</v>
      </c>
      <c r="AA82" s="6">
        <f t="shared" si="133"/>
        <v>0</v>
      </c>
      <c r="AB82" s="6">
        <f t="shared" si="133"/>
        <v>0</v>
      </c>
      <c r="AC82" s="6">
        <f t="shared" si="134"/>
        <v>0</v>
      </c>
      <c r="AD82" s="6">
        <f t="shared" si="134"/>
        <v>0</v>
      </c>
      <c r="AE82" s="6">
        <f t="shared" si="134"/>
        <v>0</v>
      </c>
      <c r="AF82" s="6">
        <f t="shared" si="134"/>
        <v>0</v>
      </c>
      <c r="AG82" s="6">
        <f t="shared" si="134"/>
        <v>0</v>
      </c>
      <c r="AH82" s="6">
        <f t="shared" si="134"/>
        <v>0</v>
      </c>
      <c r="AI82" s="6">
        <f t="shared" si="134"/>
        <v>0</v>
      </c>
      <c r="AJ82" s="6">
        <f t="shared" si="134"/>
        <v>0</v>
      </c>
      <c r="AK82" s="6">
        <f t="shared" si="134"/>
        <v>0</v>
      </c>
      <c r="AL82" s="6">
        <f t="shared" si="134"/>
        <v>0</v>
      </c>
      <c r="AM82" s="6">
        <f t="shared" si="134"/>
        <v>0</v>
      </c>
      <c r="AN82" s="6">
        <f t="shared" si="134"/>
        <v>0</v>
      </c>
      <c r="AO82" s="6">
        <f t="shared" si="134"/>
        <v>0</v>
      </c>
      <c r="AP82" s="6">
        <f t="shared" si="131"/>
        <v>0</v>
      </c>
      <c r="AQ82" s="6">
        <f t="shared" ca="1" si="101"/>
        <v>11</v>
      </c>
      <c r="AR82" s="6" t="str">
        <f t="shared" si="102"/>
        <v/>
      </c>
      <c r="AS82" s="6" t="str">
        <f t="shared" si="103"/>
        <v/>
      </c>
      <c r="AT82" s="6" t="str">
        <f t="shared" si="104"/>
        <v/>
      </c>
      <c r="AU82" s="6" t="str">
        <f t="shared" si="105"/>
        <v/>
      </c>
      <c r="AV82" s="6" t="str">
        <f t="shared" si="106"/>
        <v/>
      </c>
      <c r="AW82" s="6" t="str">
        <f t="shared" si="107"/>
        <v/>
      </c>
      <c r="AX82" s="6" t="str">
        <f t="shared" si="108"/>
        <v/>
      </c>
      <c r="AY82" s="6" t="str">
        <f t="shared" si="109"/>
        <v/>
      </c>
      <c r="AZ82" s="6" t="str">
        <f t="shared" si="110"/>
        <v/>
      </c>
      <c r="BA82" s="6" t="str">
        <f t="shared" si="111"/>
        <v/>
      </c>
      <c r="BB82" s="6" t="str">
        <f t="shared" si="112"/>
        <v/>
      </c>
      <c r="BC82" s="6" t="str">
        <f t="shared" si="113"/>
        <v/>
      </c>
      <c r="BD82" s="6" t="str">
        <f t="shared" si="114"/>
        <v/>
      </c>
      <c r="BE82" s="6" t="str">
        <f t="shared" si="115"/>
        <v/>
      </c>
      <c r="BF82" s="6" t="str">
        <f t="shared" si="116"/>
        <v/>
      </c>
      <c r="BG82" s="6" t="str">
        <f t="shared" si="117"/>
        <v/>
      </c>
      <c r="BH82" s="6" t="str">
        <f t="shared" si="118"/>
        <v/>
      </c>
      <c r="BI82" s="6" t="str">
        <f t="shared" si="119"/>
        <v/>
      </c>
      <c r="BJ82" s="6" t="str">
        <f t="shared" si="120"/>
        <v/>
      </c>
      <c r="BK82" s="6" t="str">
        <f t="shared" si="121"/>
        <v/>
      </c>
      <c r="BL82" s="6" t="str">
        <f t="shared" si="122"/>
        <v/>
      </c>
      <c r="BM82" s="6" t="str">
        <f t="shared" si="123"/>
        <v/>
      </c>
      <c r="BN82" s="6" t="str">
        <f t="shared" si="124"/>
        <v/>
      </c>
      <c r="BQ82" s="6" t="str">
        <f t="shared" si="125"/>
        <v>PB H</v>
      </c>
      <c r="BR82" s="6">
        <f t="shared" si="126"/>
        <v>3</v>
      </c>
      <c r="BS82" s="6" t="str">
        <f t="shared" si="127"/>
        <v>H</v>
      </c>
      <c r="BT82" s="6" t="str">
        <f t="shared" si="128"/>
        <v>E</v>
      </c>
      <c r="BU82" s="6" t="str">
        <f t="shared" si="129"/>
        <v>m</v>
      </c>
      <c r="BV82" s="6" t="str">
        <f t="shared" si="130"/>
        <v>PB</v>
      </c>
    </row>
    <row r="83" spans="1:74" x14ac:dyDescent="0.35">
      <c r="A83" s="6">
        <v>83</v>
      </c>
      <c r="B83" t="s">
        <v>212</v>
      </c>
      <c r="C83" t="s">
        <v>213</v>
      </c>
      <c r="D83" t="s">
        <v>146</v>
      </c>
      <c r="E83" s="29" t="s">
        <v>55</v>
      </c>
      <c r="F83" s="29" t="s">
        <v>45</v>
      </c>
      <c r="G83" s="30" t="s">
        <v>46</v>
      </c>
      <c r="H83" s="31" t="str">
        <f t="shared" si="91"/>
        <v>E</v>
      </c>
      <c r="I83" s="32" t="str">
        <f t="shared" si="92"/>
        <v>m</v>
      </c>
      <c r="J83" s="33" t="str">
        <f t="shared" si="132"/>
        <v>PB</v>
      </c>
      <c r="K83" s="30">
        <v>18</v>
      </c>
      <c r="L83" s="6">
        <v>399</v>
      </c>
      <c r="M83" s="7">
        <v>2</v>
      </c>
      <c r="N83" s="6">
        <f t="shared" si="96"/>
        <v>1</v>
      </c>
      <c r="O83" s="6">
        <f t="shared" si="97"/>
        <v>1</v>
      </c>
      <c r="P83" s="6">
        <f t="shared" si="98"/>
        <v>1</v>
      </c>
      <c r="Q83" s="6">
        <f t="shared" si="99"/>
        <v>111</v>
      </c>
      <c r="R83" s="6">
        <f t="shared" ca="1" si="100"/>
        <v>39902.101999999999</v>
      </c>
      <c r="S83" s="6">
        <f t="shared" ca="1" si="133"/>
        <v>39902.101999999999</v>
      </c>
      <c r="T83" s="6">
        <f t="shared" si="133"/>
        <v>0</v>
      </c>
      <c r="U83" s="6">
        <f t="shared" si="133"/>
        <v>0</v>
      </c>
      <c r="V83" s="6">
        <f t="shared" si="133"/>
        <v>0</v>
      </c>
      <c r="W83" s="6">
        <f t="shared" si="133"/>
        <v>0</v>
      </c>
      <c r="X83" s="6">
        <f t="shared" si="133"/>
        <v>0</v>
      </c>
      <c r="Y83" s="6">
        <f t="shared" si="133"/>
        <v>0</v>
      </c>
      <c r="Z83" s="6">
        <f t="shared" si="133"/>
        <v>0</v>
      </c>
      <c r="AA83" s="6">
        <f t="shared" si="133"/>
        <v>0</v>
      </c>
      <c r="AB83" s="6">
        <f t="shared" si="133"/>
        <v>0</v>
      </c>
      <c r="AC83" s="6">
        <f t="shared" si="134"/>
        <v>0</v>
      </c>
      <c r="AD83" s="6">
        <f t="shared" si="134"/>
        <v>0</v>
      </c>
      <c r="AE83" s="6">
        <f t="shared" si="134"/>
        <v>0</v>
      </c>
      <c r="AF83" s="6">
        <f t="shared" si="134"/>
        <v>0</v>
      </c>
      <c r="AG83" s="6">
        <f t="shared" si="134"/>
        <v>0</v>
      </c>
      <c r="AH83" s="6">
        <f t="shared" si="134"/>
        <v>0</v>
      </c>
      <c r="AI83" s="6">
        <f t="shared" si="134"/>
        <v>0</v>
      </c>
      <c r="AJ83" s="6">
        <f t="shared" si="134"/>
        <v>0</v>
      </c>
      <c r="AK83" s="6">
        <f t="shared" si="134"/>
        <v>0</v>
      </c>
      <c r="AL83" s="6">
        <f t="shared" si="134"/>
        <v>0</v>
      </c>
      <c r="AM83" s="6">
        <f t="shared" si="134"/>
        <v>0</v>
      </c>
      <c r="AN83" s="6">
        <f t="shared" si="134"/>
        <v>0</v>
      </c>
      <c r="AO83" s="6">
        <f t="shared" si="134"/>
        <v>0</v>
      </c>
      <c r="AP83" s="6">
        <f t="shared" si="131"/>
        <v>0</v>
      </c>
      <c r="AQ83" s="6">
        <f t="shared" ca="1" si="101"/>
        <v>7</v>
      </c>
      <c r="AR83" s="6" t="str">
        <f t="shared" si="102"/>
        <v/>
      </c>
      <c r="AS83" s="6" t="str">
        <f t="shared" si="103"/>
        <v/>
      </c>
      <c r="AT83" s="6" t="str">
        <f t="shared" si="104"/>
        <v/>
      </c>
      <c r="AU83" s="6" t="str">
        <f t="shared" si="105"/>
        <v/>
      </c>
      <c r="AV83" s="6" t="str">
        <f t="shared" si="106"/>
        <v/>
      </c>
      <c r="AW83" s="6" t="str">
        <f t="shared" si="107"/>
        <v/>
      </c>
      <c r="AX83" s="6" t="str">
        <f t="shared" si="108"/>
        <v/>
      </c>
      <c r="AY83" s="6" t="str">
        <f t="shared" si="109"/>
        <v/>
      </c>
      <c r="AZ83" s="6" t="str">
        <f t="shared" si="110"/>
        <v/>
      </c>
      <c r="BA83" s="6" t="str">
        <f t="shared" si="111"/>
        <v/>
      </c>
      <c r="BB83" s="6" t="str">
        <f t="shared" si="112"/>
        <v/>
      </c>
      <c r="BC83" s="6" t="str">
        <f t="shared" si="113"/>
        <v/>
      </c>
      <c r="BD83" s="6" t="str">
        <f t="shared" si="114"/>
        <v/>
      </c>
      <c r="BE83" s="6" t="str">
        <f t="shared" si="115"/>
        <v/>
      </c>
      <c r="BF83" s="6" t="str">
        <f t="shared" si="116"/>
        <v/>
      </c>
      <c r="BG83" s="6" t="str">
        <f t="shared" si="117"/>
        <v/>
      </c>
      <c r="BH83" s="6" t="str">
        <f t="shared" si="118"/>
        <v/>
      </c>
      <c r="BI83" s="6" t="str">
        <f t="shared" si="119"/>
        <v/>
      </c>
      <c r="BJ83" s="6" t="str">
        <f t="shared" si="120"/>
        <v/>
      </c>
      <c r="BK83" s="6" t="str">
        <f t="shared" si="121"/>
        <v/>
      </c>
      <c r="BL83" s="6" t="str">
        <f t="shared" si="122"/>
        <v/>
      </c>
      <c r="BM83" s="6" t="str">
        <f t="shared" si="123"/>
        <v/>
      </c>
      <c r="BN83" s="6" t="str">
        <f t="shared" si="124"/>
        <v/>
      </c>
      <c r="BQ83" s="6" t="str">
        <f t="shared" si="125"/>
        <v>PB H</v>
      </c>
      <c r="BR83" s="6">
        <f t="shared" si="126"/>
        <v>3</v>
      </c>
      <c r="BS83" s="6" t="str">
        <f t="shared" si="127"/>
        <v>H</v>
      </c>
      <c r="BT83" s="6" t="str">
        <f t="shared" si="128"/>
        <v>E</v>
      </c>
      <c r="BU83" s="6" t="str">
        <f t="shared" si="129"/>
        <v>m</v>
      </c>
      <c r="BV83" s="6" t="str">
        <f t="shared" si="130"/>
        <v>PB</v>
      </c>
    </row>
    <row r="84" spans="1:74" x14ac:dyDescent="0.35">
      <c r="A84" s="6">
        <v>79</v>
      </c>
      <c r="B84" t="s">
        <v>214</v>
      </c>
      <c r="C84" t="s">
        <v>215</v>
      </c>
      <c r="D84" t="s">
        <v>216</v>
      </c>
      <c r="E84" s="29" t="s">
        <v>50</v>
      </c>
      <c r="F84" s="29" t="s">
        <v>45</v>
      </c>
      <c r="G84" s="30" t="s">
        <v>46</v>
      </c>
      <c r="H84" s="31" t="str">
        <f t="shared" si="91"/>
        <v>E</v>
      </c>
      <c r="I84" s="32" t="str">
        <f t="shared" si="92"/>
        <v>m</v>
      </c>
      <c r="J84" s="33" t="str">
        <f t="shared" si="132"/>
        <v>LBC</v>
      </c>
      <c r="K84" s="30">
        <v>19</v>
      </c>
      <c r="L84" s="6">
        <v>459</v>
      </c>
      <c r="M84" s="7">
        <v>8</v>
      </c>
      <c r="N84" s="6">
        <f t="shared" si="96"/>
        <v>1</v>
      </c>
      <c r="O84" s="6">
        <f t="shared" si="97"/>
        <v>1</v>
      </c>
      <c r="P84" s="6">
        <f t="shared" si="98"/>
        <v>3</v>
      </c>
      <c r="Q84" s="6">
        <f t="shared" si="99"/>
        <v>311</v>
      </c>
      <c r="R84" s="6">
        <f t="shared" ca="1" si="100"/>
        <v>45908.277000000002</v>
      </c>
      <c r="S84" s="6">
        <f t="shared" si="133"/>
        <v>0</v>
      </c>
      <c r="T84" s="6">
        <f t="shared" si="133"/>
        <v>0</v>
      </c>
      <c r="U84" s="6">
        <f t="shared" si="133"/>
        <v>0</v>
      </c>
      <c r="V84" s="6">
        <f t="shared" si="133"/>
        <v>0</v>
      </c>
      <c r="W84" s="6">
        <f t="shared" si="133"/>
        <v>0</v>
      </c>
      <c r="X84" s="6">
        <f t="shared" si="133"/>
        <v>0</v>
      </c>
      <c r="Y84" s="6">
        <f t="shared" si="133"/>
        <v>0</v>
      </c>
      <c r="Z84" s="6">
        <f t="shared" si="133"/>
        <v>0</v>
      </c>
      <c r="AA84" s="6">
        <f t="shared" si="133"/>
        <v>0</v>
      </c>
      <c r="AB84" s="6">
        <f t="shared" si="133"/>
        <v>0</v>
      </c>
      <c r="AC84" s="6">
        <f t="shared" si="134"/>
        <v>0</v>
      </c>
      <c r="AD84" s="6">
        <f t="shared" si="134"/>
        <v>0</v>
      </c>
      <c r="AE84" s="6">
        <f t="shared" ca="1" si="134"/>
        <v>45908.277000000002</v>
      </c>
      <c r="AF84" s="6">
        <f t="shared" si="134"/>
        <v>0</v>
      </c>
      <c r="AG84" s="6">
        <f t="shared" si="134"/>
        <v>0</v>
      </c>
      <c r="AH84" s="6">
        <f t="shared" si="134"/>
        <v>0</v>
      </c>
      <c r="AI84" s="6">
        <f t="shared" si="134"/>
        <v>0</v>
      </c>
      <c r="AJ84" s="6">
        <f t="shared" si="134"/>
        <v>0</v>
      </c>
      <c r="AK84" s="6">
        <f t="shared" si="134"/>
        <v>0</v>
      </c>
      <c r="AL84" s="6">
        <f t="shared" si="134"/>
        <v>0</v>
      </c>
      <c r="AM84" s="6">
        <f t="shared" si="134"/>
        <v>0</v>
      </c>
      <c r="AN84" s="6">
        <f t="shared" si="134"/>
        <v>0</v>
      </c>
      <c r="AO84" s="6">
        <f t="shared" si="134"/>
        <v>0</v>
      </c>
      <c r="AP84" s="6">
        <f t="shared" si="131"/>
        <v>0</v>
      </c>
      <c r="AQ84" s="6" t="str">
        <f t="shared" si="101"/>
        <v/>
      </c>
      <c r="AR84" s="6" t="str">
        <f t="shared" si="102"/>
        <v/>
      </c>
      <c r="AS84" s="6" t="str">
        <f t="shared" si="103"/>
        <v/>
      </c>
      <c r="AT84" s="6" t="str">
        <f t="shared" si="104"/>
        <v/>
      </c>
      <c r="AU84" s="6" t="str">
        <f t="shared" si="105"/>
        <v/>
      </c>
      <c r="AV84" s="6" t="str">
        <f t="shared" si="106"/>
        <v/>
      </c>
      <c r="AW84" s="6" t="str">
        <f t="shared" si="107"/>
        <v/>
      </c>
      <c r="AX84" s="6" t="str">
        <f t="shared" si="108"/>
        <v/>
      </c>
      <c r="AY84" s="6" t="str">
        <f t="shared" si="109"/>
        <v/>
      </c>
      <c r="AZ84" s="6" t="str">
        <f t="shared" si="110"/>
        <v/>
      </c>
      <c r="BA84" s="6" t="str">
        <f t="shared" si="111"/>
        <v/>
      </c>
      <c r="BB84" s="6" t="str">
        <f t="shared" si="112"/>
        <v/>
      </c>
      <c r="BC84" s="6">
        <f t="shared" ca="1" si="113"/>
        <v>4</v>
      </c>
      <c r="BD84" s="6" t="str">
        <f t="shared" si="114"/>
        <v/>
      </c>
      <c r="BE84" s="6" t="str">
        <f t="shared" si="115"/>
        <v/>
      </c>
      <c r="BF84" s="6" t="str">
        <f t="shared" si="116"/>
        <v/>
      </c>
      <c r="BG84" s="6" t="str">
        <f t="shared" si="117"/>
        <v/>
      </c>
      <c r="BH84" s="6" t="str">
        <f t="shared" si="118"/>
        <v/>
      </c>
      <c r="BI84" s="6" t="str">
        <f t="shared" si="119"/>
        <v/>
      </c>
      <c r="BJ84" s="6" t="str">
        <f t="shared" si="120"/>
        <v/>
      </c>
      <c r="BK84" s="6" t="str">
        <f t="shared" si="121"/>
        <v/>
      </c>
      <c r="BL84" s="6" t="str">
        <f t="shared" si="122"/>
        <v/>
      </c>
      <c r="BM84" s="6" t="str">
        <f t="shared" si="123"/>
        <v/>
      </c>
      <c r="BN84" s="6" t="str">
        <f t="shared" si="124"/>
        <v/>
      </c>
      <c r="BQ84" s="6" t="str">
        <f t="shared" si="125"/>
        <v>LBC H</v>
      </c>
      <c r="BR84" s="6">
        <f t="shared" si="126"/>
        <v>4</v>
      </c>
      <c r="BS84" s="6" t="str">
        <f t="shared" si="127"/>
        <v>H</v>
      </c>
      <c r="BT84" s="6" t="str">
        <f t="shared" si="128"/>
        <v>E</v>
      </c>
      <c r="BU84" s="6" t="str">
        <f t="shared" si="129"/>
        <v>m</v>
      </c>
      <c r="BV84" s="6" t="str">
        <f t="shared" si="130"/>
        <v>LBC</v>
      </c>
    </row>
    <row r="85" spans="1:74" x14ac:dyDescent="0.35">
      <c r="A85" s="6">
        <v>80</v>
      </c>
      <c r="B85" t="s">
        <v>217</v>
      </c>
      <c r="C85" t="s">
        <v>218</v>
      </c>
      <c r="D85" t="s">
        <v>216</v>
      </c>
      <c r="E85" s="29" t="s">
        <v>50</v>
      </c>
      <c r="F85" s="29" t="s">
        <v>45</v>
      </c>
      <c r="G85" s="30" t="s">
        <v>46</v>
      </c>
      <c r="H85" s="31" t="str">
        <f t="shared" si="91"/>
        <v>E</v>
      </c>
      <c r="I85" s="32" t="str">
        <f t="shared" si="92"/>
        <v>m</v>
      </c>
      <c r="J85" s="33" t="str">
        <f t="shared" si="132"/>
        <v>LBC</v>
      </c>
      <c r="K85" s="30">
        <v>19</v>
      </c>
      <c r="L85" s="6">
        <v>450</v>
      </c>
      <c r="M85" s="7">
        <v>5</v>
      </c>
      <c r="N85" s="6">
        <f t="shared" si="96"/>
        <v>1</v>
      </c>
      <c r="O85" s="6">
        <f t="shared" si="97"/>
        <v>1</v>
      </c>
      <c r="P85" s="6">
        <f t="shared" si="98"/>
        <v>3</v>
      </c>
      <c r="Q85" s="6">
        <f t="shared" si="99"/>
        <v>311</v>
      </c>
      <c r="R85" s="6">
        <f t="shared" ca="1" si="100"/>
        <v>45005.353999999999</v>
      </c>
      <c r="S85" s="6">
        <f t="shared" si="133"/>
        <v>0</v>
      </c>
      <c r="T85" s="6">
        <f t="shared" si="133"/>
        <v>0</v>
      </c>
      <c r="U85" s="6">
        <f t="shared" si="133"/>
        <v>0</v>
      </c>
      <c r="V85" s="6">
        <f t="shared" si="133"/>
        <v>0</v>
      </c>
      <c r="W85" s="6">
        <f t="shared" si="133"/>
        <v>0</v>
      </c>
      <c r="X85" s="6">
        <f t="shared" si="133"/>
        <v>0</v>
      </c>
      <c r="Y85" s="6">
        <f t="shared" si="133"/>
        <v>0</v>
      </c>
      <c r="Z85" s="6">
        <f t="shared" si="133"/>
        <v>0</v>
      </c>
      <c r="AA85" s="6">
        <f t="shared" si="133"/>
        <v>0</v>
      </c>
      <c r="AB85" s="6">
        <f t="shared" si="133"/>
        <v>0</v>
      </c>
      <c r="AC85" s="6">
        <f t="shared" si="134"/>
        <v>0</v>
      </c>
      <c r="AD85" s="6">
        <f t="shared" si="134"/>
        <v>0</v>
      </c>
      <c r="AE85" s="6">
        <f t="shared" ca="1" si="134"/>
        <v>45005.353999999999</v>
      </c>
      <c r="AF85" s="6">
        <f t="shared" si="134"/>
        <v>0</v>
      </c>
      <c r="AG85" s="6">
        <f t="shared" si="134"/>
        <v>0</v>
      </c>
      <c r="AH85" s="6">
        <f t="shared" si="134"/>
        <v>0</v>
      </c>
      <c r="AI85" s="6">
        <f t="shared" si="134"/>
        <v>0</v>
      </c>
      <c r="AJ85" s="6">
        <f t="shared" si="134"/>
        <v>0</v>
      </c>
      <c r="AK85" s="6">
        <f t="shared" si="134"/>
        <v>0</v>
      </c>
      <c r="AL85" s="6">
        <f t="shared" si="134"/>
        <v>0</v>
      </c>
      <c r="AM85" s="6">
        <f t="shared" si="134"/>
        <v>0</v>
      </c>
      <c r="AN85" s="6">
        <f t="shared" si="134"/>
        <v>0</v>
      </c>
      <c r="AO85" s="6">
        <f t="shared" si="134"/>
        <v>0</v>
      </c>
      <c r="AP85" s="6">
        <f t="shared" si="131"/>
        <v>0</v>
      </c>
      <c r="AQ85" s="6" t="str">
        <f t="shared" si="101"/>
        <v/>
      </c>
      <c r="AR85" s="6" t="str">
        <f t="shared" si="102"/>
        <v/>
      </c>
      <c r="AS85" s="6" t="str">
        <f t="shared" si="103"/>
        <v/>
      </c>
      <c r="AT85" s="6" t="str">
        <f t="shared" si="104"/>
        <v/>
      </c>
      <c r="AU85" s="6" t="str">
        <f t="shared" si="105"/>
        <v/>
      </c>
      <c r="AV85" s="6" t="str">
        <f t="shared" si="106"/>
        <v/>
      </c>
      <c r="AW85" s="6" t="str">
        <f t="shared" si="107"/>
        <v/>
      </c>
      <c r="AX85" s="6" t="str">
        <f t="shared" si="108"/>
        <v/>
      </c>
      <c r="AY85" s="6" t="str">
        <f t="shared" si="109"/>
        <v/>
      </c>
      <c r="AZ85" s="6" t="str">
        <f t="shared" si="110"/>
        <v/>
      </c>
      <c r="BA85" s="6" t="str">
        <f t="shared" si="111"/>
        <v/>
      </c>
      <c r="BB85" s="6" t="str">
        <f t="shared" si="112"/>
        <v/>
      </c>
      <c r="BC85" s="6">
        <f t="shared" ca="1" si="113"/>
        <v>5</v>
      </c>
      <c r="BD85" s="6" t="str">
        <f t="shared" si="114"/>
        <v/>
      </c>
      <c r="BE85" s="6" t="str">
        <f t="shared" si="115"/>
        <v/>
      </c>
      <c r="BF85" s="6" t="str">
        <f t="shared" si="116"/>
        <v/>
      </c>
      <c r="BG85" s="6" t="str">
        <f t="shared" si="117"/>
        <v/>
      </c>
      <c r="BH85" s="6" t="str">
        <f t="shared" si="118"/>
        <v/>
      </c>
      <c r="BI85" s="6" t="str">
        <f t="shared" si="119"/>
        <v/>
      </c>
      <c r="BJ85" s="6" t="str">
        <f t="shared" si="120"/>
        <v/>
      </c>
      <c r="BK85" s="6" t="str">
        <f t="shared" si="121"/>
        <v/>
      </c>
      <c r="BL85" s="6" t="str">
        <f t="shared" si="122"/>
        <v/>
      </c>
      <c r="BM85" s="6" t="str">
        <f t="shared" si="123"/>
        <v/>
      </c>
      <c r="BN85" s="6" t="str">
        <f t="shared" si="124"/>
        <v/>
      </c>
      <c r="BQ85" s="6" t="str">
        <f t="shared" si="125"/>
        <v>LBC H</v>
      </c>
      <c r="BR85" s="6">
        <f t="shared" si="126"/>
        <v>4</v>
      </c>
      <c r="BS85" s="6" t="str">
        <f t="shared" si="127"/>
        <v>H</v>
      </c>
      <c r="BT85" s="6" t="str">
        <f t="shared" si="128"/>
        <v>E</v>
      </c>
      <c r="BU85" s="6" t="str">
        <f t="shared" si="129"/>
        <v>m</v>
      </c>
      <c r="BV85" s="6" t="str">
        <f t="shared" si="130"/>
        <v>LBC</v>
      </c>
    </row>
    <row r="86" spans="1:74" x14ac:dyDescent="0.35">
      <c r="A86" s="6">
        <v>149</v>
      </c>
      <c r="B86" t="s">
        <v>219</v>
      </c>
      <c r="C86" t="s">
        <v>220</v>
      </c>
      <c r="D86" t="s">
        <v>221</v>
      </c>
      <c r="E86" s="29" t="s">
        <v>62</v>
      </c>
      <c r="F86" s="29" t="s">
        <v>222</v>
      </c>
      <c r="G86" s="7" t="s">
        <v>46</v>
      </c>
      <c r="H86" s="31" t="str">
        <f t="shared" si="91"/>
        <v>E</v>
      </c>
      <c r="I86" s="32" t="str">
        <f t="shared" si="92"/>
        <v>m</v>
      </c>
      <c r="J86" s="33" t="str">
        <f t="shared" si="132"/>
        <v>TBR</v>
      </c>
      <c r="K86" s="30">
        <v>19</v>
      </c>
      <c r="L86" s="6">
        <v>458</v>
      </c>
      <c r="M86" s="7">
        <v>5</v>
      </c>
      <c r="N86" s="6">
        <f t="shared" si="96"/>
        <v>1</v>
      </c>
      <c r="O86" s="6">
        <f t="shared" si="97"/>
        <v>1</v>
      </c>
      <c r="P86" s="6">
        <f t="shared" si="98"/>
        <v>4</v>
      </c>
      <c r="Q86" s="6">
        <f t="shared" si="99"/>
        <v>411</v>
      </c>
      <c r="R86" s="6">
        <f t="shared" ca="1" si="100"/>
        <v>45805.273999999998</v>
      </c>
      <c r="S86" s="6">
        <f t="shared" ref="S86:AB95" si="135">IF($Q86=S$4,$R86,0)</f>
        <v>0</v>
      </c>
      <c r="T86" s="6">
        <f t="shared" si="135"/>
        <v>0</v>
      </c>
      <c r="U86" s="6">
        <f t="shared" si="135"/>
        <v>0</v>
      </c>
      <c r="V86" s="6">
        <f t="shared" si="135"/>
        <v>0</v>
      </c>
      <c r="W86" s="6">
        <f t="shared" si="135"/>
        <v>0</v>
      </c>
      <c r="X86" s="6">
        <f t="shared" si="135"/>
        <v>0</v>
      </c>
      <c r="Y86" s="6">
        <f t="shared" si="135"/>
        <v>0</v>
      </c>
      <c r="Z86" s="6">
        <f t="shared" si="135"/>
        <v>0</v>
      </c>
      <c r="AA86" s="6">
        <f t="shared" si="135"/>
        <v>0</v>
      </c>
      <c r="AB86" s="6">
        <f t="shared" si="135"/>
        <v>0</v>
      </c>
      <c r="AC86" s="6">
        <f t="shared" ref="AC86:AO95" si="136">IF($Q86=AC$4,$R86,0)</f>
        <v>0</v>
      </c>
      <c r="AD86" s="6">
        <f t="shared" si="136"/>
        <v>0</v>
      </c>
      <c r="AE86" s="6">
        <f t="shared" si="136"/>
        <v>0</v>
      </c>
      <c r="AF86" s="6">
        <f t="shared" si="136"/>
        <v>0</v>
      </c>
      <c r="AG86" s="6">
        <f t="shared" si="136"/>
        <v>0</v>
      </c>
      <c r="AH86" s="6">
        <f t="shared" si="136"/>
        <v>0</v>
      </c>
      <c r="AI86" s="6">
        <f t="shared" si="136"/>
        <v>0</v>
      </c>
      <c r="AJ86" s="6">
        <f t="shared" si="136"/>
        <v>0</v>
      </c>
      <c r="AK86" s="6">
        <f t="shared" ca="1" si="136"/>
        <v>45805.273999999998</v>
      </c>
      <c r="AL86" s="6">
        <f t="shared" si="136"/>
        <v>0</v>
      </c>
      <c r="AM86" s="6">
        <f t="shared" si="136"/>
        <v>0</v>
      </c>
      <c r="AN86" s="6">
        <f t="shared" si="136"/>
        <v>0</v>
      </c>
      <c r="AO86" s="6">
        <f t="shared" si="136"/>
        <v>0</v>
      </c>
      <c r="AP86" s="6">
        <f t="shared" si="131"/>
        <v>0</v>
      </c>
      <c r="AQ86" s="6" t="str">
        <f t="shared" si="101"/>
        <v/>
      </c>
      <c r="AR86" s="6" t="str">
        <f t="shared" si="102"/>
        <v/>
      </c>
      <c r="AS86" s="6" t="str">
        <f t="shared" si="103"/>
        <v/>
      </c>
      <c r="AT86" s="6" t="str">
        <f t="shared" si="104"/>
        <v/>
      </c>
      <c r="AU86" s="6" t="str">
        <f t="shared" si="105"/>
        <v/>
      </c>
      <c r="AV86" s="6" t="str">
        <f t="shared" si="106"/>
        <v/>
      </c>
      <c r="AW86" s="6" t="str">
        <f t="shared" si="107"/>
        <v/>
      </c>
      <c r="AX86" s="6" t="str">
        <f t="shared" si="108"/>
        <v/>
      </c>
      <c r="AY86" s="6" t="str">
        <f t="shared" si="109"/>
        <v/>
      </c>
      <c r="AZ86" s="6" t="str">
        <f t="shared" si="110"/>
        <v/>
      </c>
      <c r="BA86" s="6" t="str">
        <f t="shared" si="111"/>
        <v/>
      </c>
      <c r="BB86" s="6" t="str">
        <f t="shared" si="112"/>
        <v/>
      </c>
      <c r="BC86" s="6" t="str">
        <f t="shared" si="113"/>
        <v/>
      </c>
      <c r="BD86" s="6" t="str">
        <f t="shared" si="114"/>
        <v/>
      </c>
      <c r="BE86" s="6" t="str">
        <f t="shared" si="115"/>
        <v/>
      </c>
      <c r="BF86" s="6" t="str">
        <f t="shared" si="116"/>
        <v/>
      </c>
      <c r="BG86" s="6" t="str">
        <f t="shared" si="117"/>
        <v/>
      </c>
      <c r="BH86" s="6" t="str">
        <f t="shared" si="118"/>
        <v/>
      </c>
      <c r="BI86" s="6">
        <f t="shared" ca="1" si="119"/>
        <v>14</v>
      </c>
      <c r="BJ86" s="6" t="str">
        <f t="shared" si="120"/>
        <v/>
      </c>
      <c r="BK86" s="6" t="str">
        <f t="shared" si="121"/>
        <v/>
      </c>
      <c r="BL86" s="6" t="str">
        <f t="shared" si="122"/>
        <v/>
      </c>
      <c r="BM86" s="6" t="str">
        <f t="shared" si="123"/>
        <v/>
      </c>
      <c r="BN86" s="6" t="str">
        <f t="shared" si="124"/>
        <v/>
      </c>
      <c r="BQ86" s="6" t="str">
        <f t="shared" si="125"/>
        <v>TBR H</v>
      </c>
      <c r="BR86" s="6">
        <f t="shared" si="126"/>
        <v>4</v>
      </c>
      <c r="BS86" s="6" t="str">
        <f t="shared" si="127"/>
        <v>H</v>
      </c>
      <c r="BT86" s="6" t="str">
        <f t="shared" si="128"/>
        <v>E</v>
      </c>
      <c r="BU86" s="6" t="str">
        <f t="shared" si="129"/>
        <v>m</v>
      </c>
      <c r="BV86" s="6" t="str">
        <f t="shared" si="130"/>
        <v>TBR</v>
      </c>
    </row>
    <row r="87" spans="1:74" x14ac:dyDescent="0.35">
      <c r="A87" s="6">
        <v>77</v>
      </c>
      <c r="B87" t="s">
        <v>223</v>
      </c>
      <c r="C87" t="s">
        <v>224</v>
      </c>
      <c r="D87" t="s">
        <v>216</v>
      </c>
      <c r="E87" s="29" t="s">
        <v>88</v>
      </c>
      <c r="F87" s="29" t="s">
        <v>45</v>
      </c>
      <c r="G87" s="30" t="s">
        <v>46</v>
      </c>
      <c r="H87" s="31" t="str">
        <f t="shared" si="91"/>
        <v>E</v>
      </c>
      <c r="I87" s="32" t="str">
        <f t="shared" si="92"/>
        <v>w</v>
      </c>
      <c r="J87" s="33" t="str">
        <f t="shared" si="132"/>
        <v>LBC</v>
      </c>
      <c r="K87" s="30">
        <v>19</v>
      </c>
      <c r="L87" s="6">
        <v>400</v>
      </c>
      <c r="M87" s="7">
        <v>4</v>
      </c>
      <c r="N87" s="6">
        <f t="shared" si="96"/>
        <v>1</v>
      </c>
      <c r="O87" s="6">
        <f t="shared" si="97"/>
        <v>2</v>
      </c>
      <c r="P87" s="6">
        <f t="shared" si="98"/>
        <v>3</v>
      </c>
      <c r="Q87" s="6">
        <f t="shared" si="99"/>
        <v>321</v>
      </c>
      <c r="R87" s="6">
        <f t="shared" ca="1" si="100"/>
        <v>40004.326000000001</v>
      </c>
      <c r="S87" s="6">
        <f t="shared" si="135"/>
        <v>0</v>
      </c>
      <c r="T87" s="6">
        <f t="shared" si="135"/>
        <v>0</v>
      </c>
      <c r="U87" s="6">
        <f t="shared" si="135"/>
        <v>0</v>
      </c>
      <c r="V87" s="6">
        <f t="shared" si="135"/>
        <v>0</v>
      </c>
      <c r="W87" s="6">
        <f t="shared" si="135"/>
        <v>0</v>
      </c>
      <c r="X87" s="6">
        <f t="shared" si="135"/>
        <v>0</v>
      </c>
      <c r="Y87" s="6">
        <f t="shared" si="135"/>
        <v>0</v>
      </c>
      <c r="Z87" s="6">
        <f t="shared" si="135"/>
        <v>0</v>
      </c>
      <c r="AA87" s="6">
        <f t="shared" si="135"/>
        <v>0</v>
      </c>
      <c r="AB87" s="6">
        <f t="shared" si="135"/>
        <v>0</v>
      </c>
      <c r="AC87" s="6">
        <f t="shared" si="136"/>
        <v>0</v>
      </c>
      <c r="AD87" s="6">
        <f t="shared" si="136"/>
        <v>0</v>
      </c>
      <c r="AE87" s="6">
        <f t="shared" si="136"/>
        <v>0</v>
      </c>
      <c r="AF87" s="6">
        <f t="shared" ca="1" si="136"/>
        <v>40004.326000000001</v>
      </c>
      <c r="AG87" s="6">
        <f t="shared" si="136"/>
        <v>0</v>
      </c>
      <c r="AH87" s="6">
        <f t="shared" si="136"/>
        <v>0</v>
      </c>
      <c r="AI87" s="6">
        <f t="shared" si="136"/>
        <v>0</v>
      </c>
      <c r="AJ87" s="6">
        <f t="shared" si="136"/>
        <v>0</v>
      </c>
      <c r="AK87" s="6">
        <f t="shared" si="136"/>
        <v>0</v>
      </c>
      <c r="AL87" s="6">
        <f t="shared" si="136"/>
        <v>0</v>
      </c>
      <c r="AM87" s="6">
        <f t="shared" si="136"/>
        <v>0</v>
      </c>
      <c r="AN87" s="6">
        <f t="shared" si="136"/>
        <v>0</v>
      </c>
      <c r="AO87" s="6">
        <f t="shared" si="136"/>
        <v>0</v>
      </c>
      <c r="AP87" s="6">
        <f t="shared" si="131"/>
        <v>0</v>
      </c>
      <c r="AQ87" s="6" t="str">
        <f t="shared" si="101"/>
        <v/>
      </c>
      <c r="AR87" s="6" t="str">
        <f t="shared" si="102"/>
        <v/>
      </c>
      <c r="AS87" s="6" t="str">
        <f t="shared" si="103"/>
        <v/>
      </c>
      <c r="AT87" s="6" t="str">
        <f t="shared" si="104"/>
        <v/>
      </c>
      <c r="AU87" s="6" t="str">
        <f t="shared" si="105"/>
        <v/>
      </c>
      <c r="AV87" s="6" t="str">
        <f t="shared" si="106"/>
        <v/>
      </c>
      <c r="AW87" s="6" t="str">
        <f t="shared" si="107"/>
        <v/>
      </c>
      <c r="AX87" s="6" t="str">
        <f t="shared" si="108"/>
        <v/>
      </c>
      <c r="AY87" s="6" t="str">
        <f t="shared" si="109"/>
        <v/>
      </c>
      <c r="AZ87" s="6" t="str">
        <f t="shared" si="110"/>
        <v/>
      </c>
      <c r="BA87" s="6" t="str">
        <f t="shared" si="111"/>
        <v/>
      </c>
      <c r="BB87" s="6" t="str">
        <f t="shared" si="112"/>
        <v/>
      </c>
      <c r="BC87" s="6" t="str">
        <f t="shared" si="113"/>
        <v/>
      </c>
      <c r="BD87" s="6">
        <f t="shared" ca="1" si="114"/>
        <v>3</v>
      </c>
      <c r="BE87" s="6" t="str">
        <f t="shared" si="115"/>
        <v/>
      </c>
      <c r="BF87" s="6" t="str">
        <f t="shared" si="116"/>
        <v/>
      </c>
      <c r="BG87" s="6" t="str">
        <f t="shared" si="117"/>
        <v/>
      </c>
      <c r="BH87" s="6" t="str">
        <f t="shared" si="118"/>
        <v/>
      </c>
      <c r="BI87" s="6" t="str">
        <f t="shared" si="119"/>
        <v/>
      </c>
      <c r="BJ87" s="6" t="str">
        <f t="shared" si="120"/>
        <v/>
      </c>
      <c r="BK87" s="6" t="str">
        <f t="shared" si="121"/>
        <v/>
      </c>
      <c r="BL87" s="6" t="str">
        <f t="shared" si="122"/>
        <v/>
      </c>
      <c r="BM87" s="6" t="str">
        <f t="shared" si="123"/>
        <v/>
      </c>
      <c r="BN87" s="6" t="str">
        <f t="shared" si="124"/>
        <v/>
      </c>
      <c r="BQ87" s="6" t="str">
        <f t="shared" si="125"/>
        <v>LBC D</v>
      </c>
      <c r="BR87" s="6">
        <f t="shared" si="126"/>
        <v>4</v>
      </c>
      <c r="BS87" s="6" t="str">
        <f t="shared" si="127"/>
        <v>D</v>
      </c>
      <c r="BT87" s="6" t="str">
        <f t="shared" si="128"/>
        <v>E</v>
      </c>
      <c r="BU87" s="6" t="str">
        <f t="shared" si="129"/>
        <v>w</v>
      </c>
      <c r="BV87" s="6" t="str">
        <f t="shared" si="130"/>
        <v>LBC</v>
      </c>
    </row>
    <row r="88" spans="1:74" x14ac:dyDescent="0.35">
      <c r="A88" s="6">
        <v>114</v>
      </c>
      <c r="B88" t="s">
        <v>162</v>
      </c>
      <c r="C88" t="s">
        <v>225</v>
      </c>
      <c r="D88" t="s">
        <v>226</v>
      </c>
      <c r="E88" s="29" t="s">
        <v>55</v>
      </c>
      <c r="F88" s="29" t="s">
        <v>45</v>
      </c>
      <c r="G88" s="30" t="s">
        <v>46</v>
      </c>
      <c r="H88" s="31" t="str">
        <f t="shared" si="91"/>
        <v>E</v>
      </c>
      <c r="I88" s="32" t="str">
        <f t="shared" si="92"/>
        <v>m</v>
      </c>
      <c r="J88" s="33" t="s">
        <v>4</v>
      </c>
      <c r="K88" s="30">
        <v>20</v>
      </c>
      <c r="L88" s="6">
        <v>336</v>
      </c>
      <c r="M88" s="7">
        <v>4</v>
      </c>
      <c r="N88" s="6">
        <f t="shared" si="96"/>
        <v>1</v>
      </c>
      <c r="O88" s="6">
        <f t="shared" si="97"/>
        <v>1</v>
      </c>
      <c r="P88" s="6">
        <f t="shared" si="98"/>
        <v>2</v>
      </c>
      <c r="Q88" s="6">
        <f t="shared" si="99"/>
        <v>211</v>
      </c>
      <c r="R88" s="6">
        <f t="shared" ca="1" si="100"/>
        <v>33604.17</v>
      </c>
      <c r="S88" s="6">
        <f t="shared" si="135"/>
        <v>0</v>
      </c>
      <c r="T88" s="6">
        <f t="shared" si="135"/>
        <v>0</v>
      </c>
      <c r="U88" s="6">
        <f t="shared" si="135"/>
        <v>0</v>
      </c>
      <c r="V88" s="6">
        <f t="shared" si="135"/>
        <v>0</v>
      </c>
      <c r="W88" s="6">
        <f t="shared" si="135"/>
        <v>0</v>
      </c>
      <c r="X88" s="6">
        <f t="shared" si="135"/>
        <v>0</v>
      </c>
      <c r="Y88" s="6">
        <f t="shared" ca="1" si="135"/>
        <v>33604.17</v>
      </c>
      <c r="Z88" s="6">
        <f t="shared" si="135"/>
        <v>0</v>
      </c>
      <c r="AA88" s="6">
        <f t="shared" si="135"/>
        <v>0</v>
      </c>
      <c r="AB88" s="6">
        <f t="shared" si="135"/>
        <v>0</v>
      </c>
      <c r="AC88" s="6">
        <f t="shared" si="136"/>
        <v>0</v>
      </c>
      <c r="AD88" s="6">
        <f t="shared" si="136"/>
        <v>0</v>
      </c>
      <c r="AE88" s="6">
        <f t="shared" si="136"/>
        <v>0</v>
      </c>
      <c r="AF88" s="6">
        <f t="shared" si="136"/>
        <v>0</v>
      </c>
      <c r="AG88" s="6">
        <f t="shared" si="136"/>
        <v>0</v>
      </c>
      <c r="AH88" s="6">
        <f t="shared" si="136"/>
        <v>0</v>
      </c>
      <c r="AI88" s="6">
        <f t="shared" si="136"/>
        <v>0</v>
      </c>
      <c r="AJ88" s="6">
        <f t="shared" si="136"/>
        <v>0</v>
      </c>
      <c r="AK88" s="6">
        <f t="shared" si="136"/>
        <v>0</v>
      </c>
      <c r="AL88" s="6">
        <f t="shared" si="136"/>
        <v>0</v>
      </c>
      <c r="AM88" s="6">
        <f t="shared" si="136"/>
        <v>0</v>
      </c>
      <c r="AN88" s="6">
        <f t="shared" si="136"/>
        <v>0</v>
      </c>
      <c r="AO88" s="6">
        <f t="shared" si="136"/>
        <v>0</v>
      </c>
      <c r="AP88" s="6">
        <f t="shared" si="131"/>
        <v>0</v>
      </c>
      <c r="AQ88" s="6" t="str">
        <f t="shared" si="101"/>
        <v/>
      </c>
      <c r="AR88" s="6" t="str">
        <f t="shared" si="102"/>
        <v/>
      </c>
      <c r="AS88" s="6" t="str">
        <f t="shared" si="103"/>
        <v/>
      </c>
      <c r="AT88" s="6" t="str">
        <f t="shared" si="104"/>
        <v/>
      </c>
      <c r="AU88" s="6" t="str">
        <f t="shared" si="105"/>
        <v/>
      </c>
      <c r="AV88" s="6" t="str">
        <f t="shared" si="106"/>
        <v/>
      </c>
      <c r="AW88" s="6">
        <f t="shared" ca="1" si="107"/>
        <v>11</v>
      </c>
      <c r="AX88" s="6" t="str">
        <f t="shared" si="108"/>
        <v/>
      </c>
      <c r="AY88" s="6" t="str">
        <f t="shared" si="109"/>
        <v/>
      </c>
      <c r="AZ88" s="6" t="str">
        <f t="shared" si="110"/>
        <v/>
      </c>
      <c r="BA88" s="6" t="str">
        <f t="shared" si="111"/>
        <v/>
      </c>
      <c r="BB88" s="6" t="str">
        <f t="shared" si="112"/>
        <v/>
      </c>
      <c r="BC88" s="6" t="str">
        <f t="shared" si="113"/>
        <v/>
      </c>
      <c r="BD88" s="6" t="str">
        <f t="shared" si="114"/>
        <v/>
      </c>
      <c r="BE88" s="6" t="str">
        <f t="shared" si="115"/>
        <v/>
      </c>
      <c r="BF88" s="6" t="str">
        <f t="shared" si="116"/>
        <v/>
      </c>
      <c r="BG88" s="6" t="str">
        <f t="shared" si="117"/>
        <v/>
      </c>
      <c r="BH88" s="6" t="str">
        <f t="shared" si="118"/>
        <v/>
      </c>
      <c r="BI88" s="6" t="str">
        <f t="shared" si="119"/>
        <v/>
      </c>
      <c r="BJ88" s="6" t="str">
        <f t="shared" si="120"/>
        <v/>
      </c>
      <c r="BK88" s="6" t="str">
        <f t="shared" si="121"/>
        <v/>
      </c>
      <c r="BL88" s="6" t="str">
        <f t="shared" si="122"/>
        <v/>
      </c>
      <c r="BM88" s="6" t="str">
        <f t="shared" si="123"/>
        <v/>
      </c>
      <c r="BN88" s="6" t="str">
        <f t="shared" si="124"/>
        <v/>
      </c>
      <c r="BQ88" s="6" t="str">
        <f t="shared" si="125"/>
        <v>PB H</v>
      </c>
      <c r="BR88" s="6">
        <f t="shared" si="126"/>
        <v>3</v>
      </c>
      <c r="BS88" s="6" t="str">
        <f t="shared" si="127"/>
        <v>H</v>
      </c>
      <c r="BT88" s="6" t="str">
        <f t="shared" si="128"/>
        <v>E</v>
      </c>
      <c r="BU88" s="6" t="str">
        <f t="shared" si="129"/>
        <v>m</v>
      </c>
      <c r="BV88" s="6" t="str">
        <f t="shared" si="130"/>
        <v>PB</v>
      </c>
    </row>
    <row r="89" spans="1:74" x14ac:dyDescent="0.35">
      <c r="A89" s="6">
        <v>115</v>
      </c>
      <c r="B89" t="s">
        <v>47</v>
      </c>
      <c r="C89" t="s">
        <v>227</v>
      </c>
      <c r="D89" t="s">
        <v>226</v>
      </c>
      <c r="E89" s="29" t="s">
        <v>78</v>
      </c>
      <c r="F89" s="29" t="s">
        <v>45</v>
      </c>
      <c r="G89" s="30" t="s">
        <v>46</v>
      </c>
      <c r="H89" s="31" t="str">
        <f t="shared" si="91"/>
        <v>E</v>
      </c>
      <c r="I89" s="32" t="str">
        <f t="shared" si="92"/>
        <v>m</v>
      </c>
      <c r="J89" s="33" t="str">
        <f t="shared" ref="J89:J104" si="137">BV89</f>
        <v>LBH</v>
      </c>
      <c r="K89" s="30">
        <v>20</v>
      </c>
      <c r="L89" s="6">
        <v>367</v>
      </c>
      <c r="M89" s="7">
        <v>2</v>
      </c>
      <c r="N89" s="6">
        <f t="shared" si="96"/>
        <v>1</v>
      </c>
      <c r="O89" s="6">
        <f t="shared" si="97"/>
        <v>1</v>
      </c>
      <c r="P89" s="6">
        <f t="shared" si="98"/>
        <v>2</v>
      </c>
      <c r="Q89" s="6">
        <f t="shared" si="99"/>
        <v>211</v>
      </c>
      <c r="R89" s="6">
        <f t="shared" ca="1" si="100"/>
        <v>36702.197</v>
      </c>
      <c r="S89" s="6">
        <f t="shared" si="135"/>
        <v>0</v>
      </c>
      <c r="T89" s="6">
        <f t="shared" si="135"/>
        <v>0</v>
      </c>
      <c r="U89" s="6">
        <f t="shared" si="135"/>
        <v>0</v>
      </c>
      <c r="V89" s="6">
        <f t="shared" si="135"/>
        <v>0</v>
      </c>
      <c r="W89" s="6">
        <f t="shared" si="135"/>
        <v>0</v>
      </c>
      <c r="X89" s="6">
        <f t="shared" si="135"/>
        <v>0</v>
      </c>
      <c r="Y89" s="6">
        <f t="shared" ca="1" si="135"/>
        <v>36702.197</v>
      </c>
      <c r="Z89" s="6">
        <f t="shared" si="135"/>
        <v>0</v>
      </c>
      <c r="AA89" s="6">
        <f t="shared" si="135"/>
        <v>0</v>
      </c>
      <c r="AB89" s="6">
        <f t="shared" si="135"/>
        <v>0</v>
      </c>
      <c r="AC89" s="6">
        <f t="shared" si="136"/>
        <v>0</v>
      </c>
      <c r="AD89" s="6">
        <f t="shared" si="136"/>
        <v>0</v>
      </c>
      <c r="AE89" s="6">
        <f t="shared" si="136"/>
        <v>0</v>
      </c>
      <c r="AF89" s="6">
        <f t="shared" si="136"/>
        <v>0</v>
      </c>
      <c r="AG89" s="6">
        <f t="shared" si="136"/>
        <v>0</v>
      </c>
      <c r="AH89" s="6">
        <f t="shared" si="136"/>
        <v>0</v>
      </c>
      <c r="AI89" s="6">
        <f t="shared" si="136"/>
        <v>0</v>
      </c>
      <c r="AJ89" s="6">
        <f t="shared" si="136"/>
        <v>0</v>
      </c>
      <c r="AK89" s="6">
        <f t="shared" si="136"/>
        <v>0</v>
      </c>
      <c r="AL89" s="6">
        <f t="shared" si="136"/>
        <v>0</v>
      </c>
      <c r="AM89" s="6">
        <f t="shared" si="136"/>
        <v>0</v>
      </c>
      <c r="AN89" s="6">
        <f t="shared" si="136"/>
        <v>0</v>
      </c>
      <c r="AO89" s="6">
        <f t="shared" si="136"/>
        <v>0</v>
      </c>
      <c r="AP89" s="6">
        <f t="shared" si="131"/>
        <v>0</v>
      </c>
      <c r="AQ89" s="6" t="str">
        <f t="shared" si="101"/>
        <v/>
      </c>
      <c r="AR89" s="6" t="str">
        <f t="shared" si="102"/>
        <v/>
      </c>
      <c r="AS89" s="6" t="str">
        <f t="shared" si="103"/>
        <v/>
      </c>
      <c r="AT89" s="6" t="str">
        <f t="shared" si="104"/>
        <v/>
      </c>
      <c r="AU89" s="6" t="str">
        <f t="shared" si="105"/>
        <v/>
      </c>
      <c r="AV89" s="6" t="str">
        <f t="shared" si="106"/>
        <v/>
      </c>
      <c r="AW89" s="6">
        <f t="shared" ca="1" si="107"/>
        <v>8</v>
      </c>
      <c r="AX89" s="6" t="str">
        <f t="shared" si="108"/>
        <v/>
      </c>
      <c r="AY89" s="6" t="str">
        <f t="shared" si="109"/>
        <v/>
      </c>
      <c r="AZ89" s="6" t="str">
        <f t="shared" si="110"/>
        <v/>
      </c>
      <c r="BA89" s="6" t="str">
        <f t="shared" si="111"/>
        <v/>
      </c>
      <c r="BB89" s="6" t="str">
        <f t="shared" si="112"/>
        <v/>
      </c>
      <c r="BC89" s="6" t="str">
        <f t="shared" si="113"/>
        <v/>
      </c>
      <c r="BD89" s="6" t="str">
        <f t="shared" si="114"/>
        <v/>
      </c>
      <c r="BE89" s="6" t="str">
        <f t="shared" si="115"/>
        <v/>
      </c>
      <c r="BF89" s="6" t="str">
        <f t="shared" si="116"/>
        <v/>
      </c>
      <c r="BG89" s="6" t="str">
        <f t="shared" si="117"/>
        <v/>
      </c>
      <c r="BH89" s="6" t="str">
        <f t="shared" si="118"/>
        <v/>
      </c>
      <c r="BI89" s="6" t="str">
        <f t="shared" si="119"/>
        <v/>
      </c>
      <c r="BJ89" s="6" t="str">
        <f t="shared" si="120"/>
        <v/>
      </c>
      <c r="BK89" s="6" t="str">
        <f t="shared" si="121"/>
        <v/>
      </c>
      <c r="BL89" s="6" t="str">
        <f t="shared" si="122"/>
        <v/>
      </c>
      <c r="BM89" s="6" t="str">
        <f t="shared" si="123"/>
        <v/>
      </c>
      <c r="BN89" s="6" t="str">
        <f t="shared" si="124"/>
        <v/>
      </c>
      <c r="BQ89" s="6" t="str">
        <f t="shared" si="125"/>
        <v>LBH H</v>
      </c>
      <c r="BR89" s="6">
        <f t="shared" si="126"/>
        <v>4</v>
      </c>
      <c r="BS89" s="6" t="str">
        <f t="shared" si="127"/>
        <v>H</v>
      </c>
      <c r="BT89" s="6" t="str">
        <f t="shared" si="128"/>
        <v>E</v>
      </c>
      <c r="BU89" s="6" t="str">
        <f t="shared" si="129"/>
        <v>m</v>
      </c>
      <c r="BV89" s="6" t="str">
        <f t="shared" si="130"/>
        <v>LBH</v>
      </c>
    </row>
    <row r="90" spans="1:74" x14ac:dyDescent="0.35">
      <c r="A90" s="6">
        <v>117</v>
      </c>
      <c r="B90" t="s">
        <v>162</v>
      </c>
      <c r="C90" t="s">
        <v>228</v>
      </c>
      <c r="D90" t="s">
        <v>129</v>
      </c>
      <c r="E90" s="29" t="s">
        <v>229</v>
      </c>
      <c r="F90" s="29" t="s">
        <v>45</v>
      </c>
      <c r="G90" s="30" t="s">
        <v>46</v>
      </c>
      <c r="H90" s="31" t="str">
        <f t="shared" si="91"/>
        <v>J</v>
      </c>
      <c r="I90" s="32" t="str">
        <f t="shared" si="92"/>
        <v>m</v>
      </c>
      <c r="J90" s="33" t="str">
        <f t="shared" si="137"/>
        <v>LBH</v>
      </c>
      <c r="K90" s="30">
        <v>20</v>
      </c>
      <c r="L90" s="6">
        <v>179</v>
      </c>
      <c r="M90" s="7">
        <v>0</v>
      </c>
      <c r="N90" s="6">
        <f t="shared" si="96"/>
        <v>2</v>
      </c>
      <c r="O90" s="6">
        <f t="shared" si="97"/>
        <v>1</v>
      </c>
      <c r="P90" s="6">
        <f t="shared" si="98"/>
        <v>2</v>
      </c>
      <c r="Q90" s="6">
        <f t="shared" si="99"/>
        <v>212</v>
      </c>
      <c r="R90" s="6">
        <f t="shared" ca="1" si="100"/>
        <v>17900.163</v>
      </c>
      <c r="S90" s="6">
        <f t="shared" si="135"/>
        <v>0</v>
      </c>
      <c r="T90" s="6">
        <f t="shared" si="135"/>
        <v>0</v>
      </c>
      <c r="U90" s="6">
        <f t="shared" si="135"/>
        <v>0</v>
      </c>
      <c r="V90" s="6">
        <f t="shared" si="135"/>
        <v>0</v>
      </c>
      <c r="W90" s="6">
        <f t="shared" si="135"/>
        <v>0</v>
      </c>
      <c r="X90" s="6">
        <f t="shared" si="135"/>
        <v>0</v>
      </c>
      <c r="Y90" s="6">
        <f t="shared" si="135"/>
        <v>0</v>
      </c>
      <c r="Z90" s="6">
        <f t="shared" si="135"/>
        <v>0</v>
      </c>
      <c r="AA90" s="6">
        <f t="shared" ca="1" si="135"/>
        <v>17900.163</v>
      </c>
      <c r="AB90" s="6">
        <f t="shared" si="135"/>
        <v>0</v>
      </c>
      <c r="AC90" s="6">
        <f t="shared" si="136"/>
        <v>0</v>
      </c>
      <c r="AD90" s="6">
        <f t="shared" si="136"/>
        <v>0</v>
      </c>
      <c r="AE90" s="6">
        <f t="shared" si="136"/>
        <v>0</v>
      </c>
      <c r="AF90" s="6">
        <f t="shared" si="136"/>
        <v>0</v>
      </c>
      <c r="AG90" s="6">
        <f t="shared" si="136"/>
        <v>0</v>
      </c>
      <c r="AH90" s="6">
        <f t="shared" si="136"/>
        <v>0</v>
      </c>
      <c r="AI90" s="6">
        <f t="shared" si="136"/>
        <v>0</v>
      </c>
      <c r="AJ90" s="6">
        <f t="shared" si="136"/>
        <v>0</v>
      </c>
      <c r="AK90" s="6">
        <f t="shared" si="136"/>
        <v>0</v>
      </c>
      <c r="AL90" s="6">
        <f t="shared" si="136"/>
        <v>0</v>
      </c>
      <c r="AM90" s="6">
        <f t="shared" si="136"/>
        <v>0</v>
      </c>
      <c r="AN90" s="6">
        <f t="shared" si="136"/>
        <v>0</v>
      </c>
      <c r="AO90" s="6">
        <f t="shared" si="136"/>
        <v>0</v>
      </c>
      <c r="AP90" s="6">
        <f t="shared" si="131"/>
        <v>0</v>
      </c>
      <c r="AQ90" s="6" t="str">
        <f t="shared" si="101"/>
        <v/>
      </c>
      <c r="AR90" s="6" t="str">
        <f t="shared" si="102"/>
        <v/>
      </c>
      <c r="AS90" s="6" t="str">
        <f t="shared" si="103"/>
        <v/>
      </c>
      <c r="AT90" s="6" t="str">
        <f t="shared" si="104"/>
        <v/>
      </c>
      <c r="AU90" s="6" t="str">
        <f t="shared" si="105"/>
        <v/>
      </c>
      <c r="AV90" s="6" t="str">
        <f t="shared" si="106"/>
        <v/>
      </c>
      <c r="AW90" s="6" t="str">
        <f t="shared" si="107"/>
        <v/>
      </c>
      <c r="AX90" s="6" t="str">
        <f t="shared" si="108"/>
        <v/>
      </c>
      <c r="AY90" s="6">
        <f t="shared" ca="1" si="109"/>
        <v>3</v>
      </c>
      <c r="AZ90" s="6" t="str">
        <f t="shared" si="110"/>
        <v/>
      </c>
      <c r="BA90" s="6" t="str">
        <f t="shared" si="111"/>
        <v/>
      </c>
      <c r="BB90" s="6" t="str">
        <f t="shared" si="112"/>
        <v/>
      </c>
      <c r="BC90" s="6" t="str">
        <f t="shared" si="113"/>
        <v/>
      </c>
      <c r="BD90" s="6" t="str">
        <f t="shared" si="114"/>
        <v/>
      </c>
      <c r="BE90" s="6" t="str">
        <f t="shared" si="115"/>
        <v/>
      </c>
      <c r="BF90" s="6" t="str">
        <f t="shared" si="116"/>
        <v/>
      </c>
      <c r="BG90" s="6" t="str">
        <f t="shared" si="117"/>
        <v/>
      </c>
      <c r="BH90" s="6" t="str">
        <f t="shared" si="118"/>
        <v/>
      </c>
      <c r="BI90" s="6" t="str">
        <f t="shared" si="119"/>
        <v/>
      </c>
      <c r="BJ90" s="6" t="str">
        <f t="shared" si="120"/>
        <v/>
      </c>
      <c r="BK90" s="6" t="str">
        <f t="shared" si="121"/>
        <v/>
      </c>
      <c r="BL90" s="6" t="str">
        <f t="shared" si="122"/>
        <v/>
      </c>
      <c r="BM90" s="6" t="str">
        <f t="shared" si="123"/>
        <v/>
      </c>
      <c r="BN90" s="6" t="str">
        <f t="shared" si="124"/>
        <v/>
      </c>
      <c r="BQ90" s="6" t="str">
        <f t="shared" si="125"/>
        <v>LBH HJ</v>
      </c>
      <c r="BR90" s="6">
        <f t="shared" si="126"/>
        <v>4</v>
      </c>
      <c r="BS90" s="6" t="str">
        <f t="shared" si="127"/>
        <v>HJ</v>
      </c>
      <c r="BT90" s="6" t="str">
        <f t="shared" si="128"/>
        <v>J</v>
      </c>
      <c r="BU90" s="6" t="str">
        <f t="shared" si="129"/>
        <v>m</v>
      </c>
      <c r="BV90" s="6" t="str">
        <f t="shared" si="130"/>
        <v>LBH</v>
      </c>
    </row>
    <row r="91" spans="1:74" x14ac:dyDescent="0.35">
      <c r="A91" s="6">
        <v>118</v>
      </c>
      <c r="B91" t="s">
        <v>63</v>
      </c>
      <c r="C91" t="s">
        <v>228</v>
      </c>
      <c r="D91" t="s">
        <v>129</v>
      </c>
      <c r="E91" s="29" t="s">
        <v>78</v>
      </c>
      <c r="F91" s="29" t="s">
        <v>45</v>
      </c>
      <c r="G91" s="30" t="s">
        <v>46</v>
      </c>
      <c r="H91" s="31" t="str">
        <f t="shared" ref="H91:H122" si="138">BT91</f>
        <v>E</v>
      </c>
      <c r="I91" s="32" t="str">
        <f t="shared" ref="I91:I122" si="139">BU91</f>
        <v>m</v>
      </c>
      <c r="J91" s="33" t="str">
        <f t="shared" si="137"/>
        <v>LBH</v>
      </c>
      <c r="K91" s="30">
        <v>20</v>
      </c>
      <c r="L91" s="6">
        <v>394</v>
      </c>
      <c r="M91" s="7">
        <v>4</v>
      </c>
      <c r="N91" s="6">
        <f t="shared" si="96"/>
        <v>1</v>
      </c>
      <c r="O91" s="6">
        <f t="shared" si="97"/>
        <v>1</v>
      </c>
      <c r="P91" s="6">
        <f t="shared" si="98"/>
        <v>2</v>
      </c>
      <c r="Q91" s="6">
        <f t="shared" si="99"/>
        <v>211</v>
      </c>
      <c r="R91" s="6">
        <f t="shared" ca="1" si="100"/>
        <v>39404.125</v>
      </c>
      <c r="S91" s="6">
        <f t="shared" si="135"/>
        <v>0</v>
      </c>
      <c r="T91" s="6">
        <f t="shared" si="135"/>
        <v>0</v>
      </c>
      <c r="U91" s="6">
        <f t="shared" si="135"/>
        <v>0</v>
      </c>
      <c r="V91" s="6">
        <f t="shared" si="135"/>
        <v>0</v>
      </c>
      <c r="W91" s="6">
        <f t="shared" si="135"/>
        <v>0</v>
      </c>
      <c r="X91" s="6">
        <f t="shared" si="135"/>
        <v>0</v>
      </c>
      <c r="Y91" s="6">
        <f t="shared" ca="1" si="135"/>
        <v>39404.125</v>
      </c>
      <c r="Z91" s="6">
        <f t="shared" si="135"/>
        <v>0</v>
      </c>
      <c r="AA91" s="6">
        <f t="shared" si="135"/>
        <v>0</v>
      </c>
      <c r="AB91" s="6">
        <f t="shared" si="135"/>
        <v>0</v>
      </c>
      <c r="AC91" s="6">
        <f t="shared" si="136"/>
        <v>0</v>
      </c>
      <c r="AD91" s="6">
        <f t="shared" si="136"/>
        <v>0</v>
      </c>
      <c r="AE91" s="6">
        <f t="shared" si="136"/>
        <v>0</v>
      </c>
      <c r="AF91" s="6">
        <f t="shared" si="136"/>
        <v>0</v>
      </c>
      <c r="AG91" s="6">
        <f t="shared" si="136"/>
        <v>0</v>
      </c>
      <c r="AH91" s="6">
        <f t="shared" si="136"/>
        <v>0</v>
      </c>
      <c r="AI91" s="6">
        <f t="shared" si="136"/>
        <v>0</v>
      </c>
      <c r="AJ91" s="6">
        <f t="shared" si="136"/>
        <v>0</v>
      </c>
      <c r="AK91" s="6">
        <f t="shared" si="136"/>
        <v>0</v>
      </c>
      <c r="AL91" s="6">
        <f t="shared" si="136"/>
        <v>0</v>
      </c>
      <c r="AM91" s="6">
        <f t="shared" si="136"/>
        <v>0</v>
      </c>
      <c r="AN91" s="6">
        <f t="shared" si="136"/>
        <v>0</v>
      </c>
      <c r="AO91" s="6">
        <f t="shared" si="136"/>
        <v>0</v>
      </c>
      <c r="AP91" s="6">
        <f t="shared" si="131"/>
        <v>0</v>
      </c>
      <c r="AQ91" s="6" t="str">
        <f t="shared" si="101"/>
        <v/>
      </c>
      <c r="AR91" s="6" t="str">
        <f t="shared" si="102"/>
        <v/>
      </c>
      <c r="AS91" s="6" t="str">
        <f t="shared" si="103"/>
        <v/>
      </c>
      <c r="AT91" s="6" t="str">
        <f t="shared" si="104"/>
        <v/>
      </c>
      <c r="AU91" s="6" t="str">
        <f t="shared" si="105"/>
        <v/>
      </c>
      <c r="AV91" s="6" t="str">
        <f t="shared" si="106"/>
        <v/>
      </c>
      <c r="AW91" s="6">
        <f t="shared" ca="1" si="107"/>
        <v>5</v>
      </c>
      <c r="AX91" s="6" t="str">
        <f t="shared" si="108"/>
        <v/>
      </c>
      <c r="AY91" s="6" t="str">
        <f t="shared" si="109"/>
        <v/>
      </c>
      <c r="AZ91" s="6" t="str">
        <f t="shared" si="110"/>
        <v/>
      </c>
      <c r="BA91" s="6" t="str">
        <f t="shared" si="111"/>
        <v/>
      </c>
      <c r="BB91" s="6" t="str">
        <f t="shared" si="112"/>
        <v/>
      </c>
      <c r="BC91" s="6" t="str">
        <f t="shared" si="113"/>
        <v/>
      </c>
      <c r="BD91" s="6" t="str">
        <f t="shared" si="114"/>
        <v/>
      </c>
      <c r="BE91" s="6" t="str">
        <f t="shared" si="115"/>
        <v/>
      </c>
      <c r="BF91" s="6" t="str">
        <f t="shared" si="116"/>
        <v/>
      </c>
      <c r="BG91" s="6" t="str">
        <f t="shared" si="117"/>
        <v/>
      </c>
      <c r="BH91" s="6" t="str">
        <f t="shared" si="118"/>
        <v/>
      </c>
      <c r="BI91" s="6" t="str">
        <f t="shared" si="119"/>
        <v/>
      </c>
      <c r="BJ91" s="6" t="str">
        <f t="shared" si="120"/>
        <v/>
      </c>
      <c r="BK91" s="6" t="str">
        <f t="shared" si="121"/>
        <v/>
      </c>
      <c r="BL91" s="6" t="str">
        <f t="shared" si="122"/>
        <v/>
      </c>
      <c r="BM91" s="6" t="str">
        <f t="shared" si="123"/>
        <v/>
      </c>
      <c r="BN91" s="6" t="str">
        <f t="shared" si="124"/>
        <v/>
      </c>
      <c r="BQ91" s="6" t="str">
        <f t="shared" si="125"/>
        <v>LBH H</v>
      </c>
      <c r="BR91" s="6">
        <f t="shared" si="126"/>
        <v>4</v>
      </c>
      <c r="BS91" s="6" t="str">
        <f t="shared" si="127"/>
        <v>H</v>
      </c>
      <c r="BT91" s="6" t="str">
        <f t="shared" si="128"/>
        <v>E</v>
      </c>
      <c r="BU91" s="6" t="str">
        <f t="shared" si="129"/>
        <v>m</v>
      </c>
      <c r="BV91" s="6" t="str">
        <f t="shared" si="130"/>
        <v>LBH</v>
      </c>
    </row>
    <row r="92" spans="1:74" x14ac:dyDescent="0.35">
      <c r="A92" s="6">
        <v>40</v>
      </c>
      <c r="B92" t="s">
        <v>230</v>
      </c>
      <c r="C92" t="s">
        <v>231</v>
      </c>
      <c r="D92" t="s">
        <v>141</v>
      </c>
      <c r="E92" s="29" t="s">
        <v>62</v>
      </c>
      <c r="F92" s="29" t="s">
        <v>45</v>
      </c>
      <c r="G92" s="30" t="s">
        <v>46</v>
      </c>
      <c r="H92" s="31" t="str">
        <f t="shared" si="138"/>
        <v>E</v>
      </c>
      <c r="I92" s="32" t="str">
        <f t="shared" si="139"/>
        <v>m</v>
      </c>
      <c r="J92" s="33" t="str">
        <f t="shared" si="137"/>
        <v>TBR</v>
      </c>
      <c r="K92" s="30">
        <v>23</v>
      </c>
      <c r="L92" s="6">
        <v>391</v>
      </c>
      <c r="M92" s="7">
        <v>2</v>
      </c>
      <c r="N92" s="6">
        <f t="shared" si="96"/>
        <v>1</v>
      </c>
      <c r="O92" s="6">
        <f t="shared" si="97"/>
        <v>1</v>
      </c>
      <c r="P92" s="6">
        <f t="shared" si="98"/>
        <v>4</v>
      </c>
      <c r="Q92" s="6">
        <f t="shared" si="99"/>
        <v>411</v>
      </c>
      <c r="R92" s="6">
        <f t="shared" ca="1" si="100"/>
        <v>39102.296000000002</v>
      </c>
      <c r="S92" s="6">
        <f t="shared" si="135"/>
        <v>0</v>
      </c>
      <c r="T92" s="6">
        <f t="shared" si="135"/>
        <v>0</v>
      </c>
      <c r="U92" s="6">
        <f t="shared" si="135"/>
        <v>0</v>
      </c>
      <c r="V92" s="6">
        <f t="shared" si="135"/>
        <v>0</v>
      </c>
      <c r="W92" s="6">
        <f t="shared" si="135"/>
        <v>0</v>
      </c>
      <c r="X92" s="6">
        <f t="shared" si="135"/>
        <v>0</v>
      </c>
      <c r="Y92" s="6">
        <f t="shared" si="135"/>
        <v>0</v>
      </c>
      <c r="Z92" s="6">
        <f t="shared" si="135"/>
        <v>0</v>
      </c>
      <c r="AA92" s="6">
        <f t="shared" si="135"/>
        <v>0</v>
      </c>
      <c r="AB92" s="6">
        <f t="shared" si="135"/>
        <v>0</v>
      </c>
      <c r="AC92" s="6">
        <f t="shared" si="136"/>
        <v>0</v>
      </c>
      <c r="AD92" s="6">
        <f t="shared" si="136"/>
        <v>0</v>
      </c>
      <c r="AE92" s="6">
        <f t="shared" si="136"/>
        <v>0</v>
      </c>
      <c r="AF92" s="6">
        <f t="shared" si="136"/>
        <v>0</v>
      </c>
      <c r="AG92" s="6">
        <f t="shared" si="136"/>
        <v>0</v>
      </c>
      <c r="AH92" s="6">
        <f t="shared" si="136"/>
        <v>0</v>
      </c>
      <c r="AI92" s="6">
        <f t="shared" si="136"/>
        <v>0</v>
      </c>
      <c r="AJ92" s="6">
        <f t="shared" si="136"/>
        <v>0</v>
      </c>
      <c r="AK92" s="6">
        <f t="shared" ca="1" si="136"/>
        <v>39102.296000000002</v>
      </c>
      <c r="AL92" s="6">
        <f t="shared" si="136"/>
        <v>0</v>
      </c>
      <c r="AM92" s="6">
        <f t="shared" si="136"/>
        <v>0</v>
      </c>
      <c r="AN92" s="6">
        <f t="shared" si="136"/>
        <v>0</v>
      </c>
      <c r="AO92" s="6">
        <f t="shared" si="136"/>
        <v>0</v>
      </c>
      <c r="AP92" s="6">
        <f t="shared" si="131"/>
        <v>0</v>
      </c>
      <c r="AQ92" s="6" t="str">
        <f t="shared" si="101"/>
        <v/>
      </c>
      <c r="AR92" s="6" t="str">
        <f t="shared" si="102"/>
        <v/>
      </c>
      <c r="AS92" s="6" t="str">
        <f t="shared" si="103"/>
        <v/>
      </c>
      <c r="AT92" s="6" t="str">
        <f t="shared" si="104"/>
        <v/>
      </c>
      <c r="AU92" s="6" t="str">
        <f t="shared" si="105"/>
        <v/>
      </c>
      <c r="AV92" s="6" t="str">
        <f t="shared" si="106"/>
        <v/>
      </c>
      <c r="AW92" s="6" t="str">
        <f t="shared" si="107"/>
        <v/>
      </c>
      <c r="AX92" s="6" t="str">
        <f t="shared" si="108"/>
        <v/>
      </c>
      <c r="AY92" s="6" t="str">
        <f t="shared" si="109"/>
        <v/>
      </c>
      <c r="AZ92" s="6" t="str">
        <f t="shared" si="110"/>
        <v/>
      </c>
      <c r="BA92" s="6" t="str">
        <f t="shared" si="111"/>
        <v/>
      </c>
      <c r="BB92" s="6" t="str">
        <f t="shared" si="112"/>
        <v/>
      </c>
      <c r="BC92" s="6" t="str">
        <f t="shared" si="113"/>
        <v/>
      </c>
      <c r="BD92" s="6" t="str">
        <f t="shared" si="114"/>
        <v/>
      </c>
      <c r="BE92" s="6" t="str">
        <f t="shared" si="115"/>
        <v/>
      </c>
      <c r="BF92" s="6" t="str">
        <f t="shared" si="116"/>
        <v/>
      </c>
      <c r="BG92" s="6" t="str">
        <f t="shared" si="117"/>
        <v/>
      </c>
      <c r="BH92" s="6" t="str">
        <f t="shared" si="118"/>
        <v/>
      </c>
      <c r="BI92" s="6">
        <f t="shared" ca="1" si="119"/>
        <v>29</v>
      </c>
      <c r="BJ92" s="6" t="str">
        <f t="shared" si="120"/>
        <v/>
      </c>
      <c r="BK92" s="6" t="str">
        <f t="shared" si="121"/>
        <v/>
      </c>
      <c r="BL92" s="6" t="str">
        <f t="shared" si="122"/>
        <v/>
      </c>
      <c r="BM92" s="6" t="str">
        <f t="shared" si="123"/>
        <v/>
      </c>
      <c r="BN92" s="6" t="str">
        <f t="shared" si="124"/>
        <v/>
      </c>
      <c r="BQ92" s="6" t="str">
        <f t="shared" si="125"/>
        <v>TBR H</v>
      </c>
      <c r="BR92" s="6">
        <f t="shared" si="126"/>
        <v>4</v>
      </c>
      <c r="BS92" s="6" t="str">
        <f t="shared" si="127"/>
        <v>H</v>
      </c>
      <c r="BT92" s="6" t="str">
        <f t="shared" si="128"/>
        <v>E</v>
      </c>
      <c r="BU92" s="6" t="str">
        <f t="shared" si="129"/>
        <v>m</v>
      </c>
      <c r="BV92" s="6" t="str">
        <f t="shared" si="130"/>
        <v>TBR</v>
      </c>
    </row>
    <row r="93" spans="1:74" x14ac:dyDescent="0.35">
      <c r="A93" s="6">
        <v>41</v>
      </c>
      <c r="B93" t="s">
        <v>232</v>
      </c>
      <c r="C93" t="s">
        <v>233</v>
      </c>
      <c r="D93" t="s">
        <v>141</v>
      </c>
      <c r="E93" s="29" t="s">
        <v>62</v>
      </c>
      <c r="F93" s="29" t="s">
        <v>45</v>
      </c>
      <c r="G93" s="30" t="s">
        <v>46</v>
      </c>
      <c r="H93" s="31" t="str">
        <f t="shared" si="138"/>
        <v>E</v>
      </c>
      <c r="I93" s="32" t="str">
        <f t="shared" si="139"/>
        <v>m</v>
      </c>
      <c r="J93" s="33" t="str">
        <f t="shared" si="137"/>
        <v>TBR</v>
      </c>
      <c r="K93" s="30">
        <v>23</v>
      </c>
      <c r="L93" s="6">
        <v>320</v>
      </c>
      <c r="M93" s="7">
        <v>3</v>
      </c>
      <c r="N93" s="6">
        <f t="shared" si="96"/>
        <v>1</v>
      </c>
      <c r="O93" s="6">
        <f t="shared" si="97"/>
        <v>1</v>
      </c>
      <c r="P93" s="6">
        <f t="shared" si="98"/>
        <v>4</v>
      </c>
      <c r="Q93" s="6">
        <f t="shared" si="99"/>
        <v>411</v>
      </c>
      <c r="R93" s="6">
        <f t="shared" ca="1" si="100"/>
        <v>32003.113000000001</v>
      </c>
      <c r="S93" s="6">
        <f t="shared" si="135"/>
        <v>0</v>
      </c>
      <c r="T93" s="6">
        <f t="shared" si="135"/>
        <v>0</v>
      </c>
      <c r="U93" s="6">
        <f t="shared" si="135"/>
        <v>0</v>
      </c>
      <c r="V93" s="6">
        <f t="shared" si="135"/>
        <v>0</v>
      </c>
      <c r="W93" s="6">
        <f t="shared" si="135"/>
        <v>0</v>
      </c>
      <c r="X93" s="6">
        <f t="shared" si="135"/>
        <v>0</v>
      </c>
      <c r="Y93" s="6">
        <f t="shared" si="135"/>
        <v>0</v>
      </c>
      <c r="Z93" s="6">
        <f t="shared" si="135"/>
        <v>0</v>
      </c>
      <c r="AA93" s="6">
        <f t="shared" si="135"/>
        <v>0</v>
      </c>
      <c r="AB93" s="6">
        <f t="shared" si="135"/>
        <v>0</v>
      </c>
      <c r="AC93" s="6">
        <f t="shared" si="136"/>
        <v>0</v>
      </c>
      <c r="AD93" s="6">
        <f t="shared" si="136"/>
        <v>0</v>
      </c>
      <c r="AE93" s="6">
        <f t="shared" si="136"/>
        <v>0</v>
      </c>
      <c r="AF93" s="6">
        <f t="shared" si="136"/>
        <v>0</v>
      </c>
      <c r="AG93" s="6">
        <f t="shared" si="136"/>
        <v>0</v>
      </c>
      <c r="AH93" s="6">
        <f t="shared" si="136"/>
        <v>0</v>
      </c>
      <c r="AI93" s="6">
        <f t="shared" si="136"/>
        <v>0</v>
      </c>
      <c r="AJ93" s="6">
        <f t="shared" si="136"/>
        <v>0</v>
      </c>
      <c r="AK93" s="6">
        <f t="shared" ca="1" si="136"/>
        <v>32003.113000000001</v>
      </c>
      <c r="AL93" s="6">
        <f t="shared" si="136"/>
        <v>0</v>
      </c>
      <c r="AM93" s="6">
        <f t="shared" si="136"/>
        <v>0</v>
      </c>
      <c r="AN93" s="6">
        <f t="shared" si="136"/>
        <v>0</v>
      </c>
      <c r="AO93" s="6">
        <f t="shared" si="136"/>
        <v>0</v>
      </c>
      <c r="AP93" s="6">
        <f t="shared" si="131"/>
        <v>0</v>
      </c>
      <c r="AQ93" s="6" t="str">
        <f t="shared" si="101"/>
        <v/>
      </c>
      <c r="AR93" s="6" t="str">
        <f t="shared" si="102"/>
        <v/>
      </c>
      <c r="AS93" s="6" t="str">
        <f t="shared" si="103"/>
        <v/>
      </c>
      <c r="AT93" s="6" t="str">
        <f t="shared" si="104"/>
        <v/>
      </c>
      <c r="AU93" s="6" t="str">
        <f t="shared" si="105"/>
        <v/>
      </c>
      <c r="AV93" s="6" t="str">
        <f t="shared" si="106"/>
        <v/>
      </c>
      <c r="AW93" s="6" t="str">
        <f t="shared" si="107"/>
        <v/>
      </c>
      <c r="AX93" s="6" t="str">
        <f t="shared" si="108"/>
        <v/>
      </c>
      <c r="AY93" s="6" t="str">
        <f t="shared" si="109"/>
        <v/>
      </c>
      <c r="AZ93" s="6" t="str">
        <f t="shared" si="110"/>
        <v/>
      </c>
      <c r="BA93" s="6" t="str">
        <f t="shared" si="111"/>
        <v/>
      </c>
      <c r="BB93" s="6" t="str">
        <f t="shared" si="112"/>
        <v/>
      </c>
      <c r="BC93" s="6" t="str">
        <f t="shared" si="113"/>
        <v/>
      </c>
      <c r="BD93" s="6" t="str">
        <f t="shared" si="114"/>
        <v/>
      </c>
      <c r="BE93" s="6" t="str">
        <f t="shared" si="115"/>
        <v/>
      </c>
      <c r="BF93" s="6" t="str">
        <f t="shared" si="116"/>
        <v/>
      </c>
      <c r="BG93" s="6" t="str">
        <f t="shared" si="117"/>
        <v/>
      </c>
      <c r="BH93" s="6" t="str">
        <f t="shared" si="118"/>
        <v/>
      </c>
      <c r="BI93" s="6">
        <f t="shared" ca="1" si="119"/>
        <v>34</v>
      </c>
      <c r="BJ93" s="6" t="str">
        <f t="shared" si="120"/>
        <v/>
      </c>
      <c r="BK93" s="6" t="str">
        <f t="shared" si="121"/>
        <v/>
      </c>
      <c r="BL93" s="6" t="str">
        <f t="shared" si="122"/>
        <v/>
      </c>
      <c r="BM93" s="6" t="str">
        <f t="shared" si="123"/>
        <v/>
      </c>
      <c r="BN93" s="6" t="str">
        <f t="shared" si="124"/>
        <v/>
      </c>
      <c r="BQ93" s="6" t="str">
        <f t="shared" si="125"/>
        <v>TBR H</v>
      </c>
      <c r="BR93" s="6">
        <f t="shared" si="126"/>
        <v>4</v>
      </c>
      <c r="BS93" s="6" t="str">
        <f t="shared" si="127"/>
        <v>H</v>
      </c>
      <c r="BT93" s="6" t="str">
        <f t="shared" si="128"/>
        <v>E</v>
      </c>
      <c r="BU93" s="6" t="str">
        <f t="shared" si="129"/>
        <v>m</v>
      </c>
      <c r="BV93" s="6" t="str">
        <f t="shared" si="130"/>
        <v>TBR</v>
      </c>
    </row>
    <row r="94" spans="1:74" x14ac:dyDescent="0.35">
      <c r="A94" s="6">
        <v>42</v>
      </c>
      <c r="B94" t="s">
        <v>234</v>
      </c>
      <c r="C94" t="s">
        <v>233</v>
      </c>
      <c r="D94" t="s">
        <v>141</v>
      </c>
      <c r="E94" s="29" t="s">
        <v>59</v>
      </c>
      <c r="F94" s="29" t="s">
        <v>45</v>
      </c>
      <c r="G94" s="30" t="s">
        <v>46</v>
      </c>
      <c r="H94" s="31" t="str">
        <f t="shared" si="138"/>
        <v>E</v>
      </c>
      <c r="I94" s="32" t="str">
        <f t="shared" si="139"/>
        <v>w</v>
      </c>
      <c r="J94" s="33" t="str">
        <f t="shared" si="137"/>
        <v>TBR</v>
      </c>
      <c r="K94" s="30">
        <v>23</v>
      </c>
      <c r="L94" s="6">
        <v>363</v>
      </c>
      <c r="M94" s="7">
        <v>0</v>
      </c>
      <c r="N94" s="6">
        <f t="shared" si="96"/>
        <v>1</v>
      </c>
      <c r="O94" s="6">
        <f t="shared" si="97"/>
        <v>2</v>
      </c>
      <c r="P94" s="6">
        <f t="shared" si="98"/>
        <v>4</v>
      </c>
      <c r="Q94" s="6">
        <f t="shared" si="99"/>
        <v>421</v>
      </c>
      <c r="R94" s="6">
        <f t="shared" ca="1" si="100"/>
        <v>36300.391000000003</v>
      </c>
      <c r="S94" s="6">
        <f t="shared" si="135"/>
        <v>0</v>
      </c>
      <c r="T94" s="6">
        <f t="shared" si="135"/>
        <v>0</v>
      </c>
      <c r="U94" s="6">
        <f t="shared" si="135"/>
        <v>0</v>
      </c>
      <c r="V94" s="6">
        <f t="shared" si="135"/>
        <v>0</v>
      </c>
      <c r="W94" s="6">
        <f t="shared" si="135"/>
        <v>0</v>
      </c>
      <c r="X94" s="6">
        <f t="shared" si="135"/>
        <v>0</v>
      </c>
      <c r="Y94" s="6">
        <f t="shared" si="135"/>
        <v>0</v>
      </c>
      <c r="Z94" s="6">
        <f t="shared" si="135"/>
        <v>0</v>
      </c>
      <c r="AA94" s="6">
        <f t="shared" si="135"/>
        <v>0</v>
      </c>
      <c r="AB94" s="6">
        <f t="shared" si="135"/>
        <v>0</v>
      </c>
      <c r="AC94" s="6">
        <f t="shared" si="136"/>
        <v>0</v>
      </c>
      <c r="AD94" s="6">
        <f t="shared" si="136"/>
        <v>0</v>
      </c>
      <c r="AE94" s="6">
        <f t="shared" si="136"/>
        <v>0</v>
      </c>
      <c r="AF94" s="6">
        <f t="shared" si="136"/>
        <v>0</v>
      </c>
      <c r="AG94" s="6">
        <f t="shared" si="136"/>
        <v>0</v>
      </c>
      <c r="AH94" s="6">
        <f t="shared" si="136"/>
        <v>0</v>
      </c>
      <c r="AI94" s="6">
        <f t="shared" si="136"/>
        <v>0</v>
      </c>
      <c r="AJ94" s="6">
        <f t="shared" si="136"/>
        <v>0</v>
      </c>
      <c r="AK94" s="6">
        <f t="shared" si="136"/>
        <v>0</v>
      </c>
      <c r="AL94" s="6">
        <f t="shared" ca="1" si="136"/>
        <v>36300.391000000003</v>
      </c>
      <c r="AM94" s="6">
        <f t="shared" si="136"/>
        <v>0</v>
      </c>
      <c r="AN94" s="6">
        <f t="shared" si="136"/>
        <v>0</v>
      </c>
      <c r="AO94" s="6">
        <f t="shared" si="136"/>
        <v>0</v>
      </c>
      <c r="AP94" s="6">
        <f t="shared" si="131"/>
        <v>0</v>
      </c>
      <c r="AQ94" s="6" t="str">
        <f t="shared" si="101"/>
        <v/>
      </c>
      <c r="AR94" s="6" t="str">
        <f t="shared" si="102"/>
        <v/>
      </c>
      <c r="AS94" s="6" t="str">
        <f t="shared" si="103"/>
        <v/>
      </c>
      <c r="AT94" s="6" t="str">
        <f t="shared" si="104"/>
        <v/>
      </c>
      <c r="AU94" s="6" t="str">
        <f t="shared" si="105"/>
        <v/>
      </c>
      <c r="AV94" s="6" t="str">
        <f t="shared" si="106"/>
        <v/>
      </c>
      <c r="AW94" s="6" t="str">
        <f t="shared" si="107"/>
        <v/>
      </c>
      <c r="AX94" s="6" t="str">
        <f t="shared" si="108"/>
        <v/>
      </c>
      <c r="AY94" s="6" t="str">
        <f t="shared" si="109"/>
        <v/>
      </c>
      <c r="AZ94" s="6" t="str">
        <f t="shared" si="110"/>
        <v/>
      </c>
      <c r="BA94" s="6" t="str">
        <f t="shared" si="111"/>
        <v/>
      </c>
      <c r="BB94" s="6" t="str">
        <f t="shared" si="112"/>
        <v/>
      </c>
      <c r="BC94" s="6" t="str">
        <f t="shared" si="113"/>
        <v/>
      </c>
      <c r="BD94" s="6" t="str">
        <f t="shared" si="114"/>
        <v/>
      </c>
      <c r="BE94" s="6" t="str">
        <f t="shared" si="115"/>
        <v/>
      </c>
      <c r="BF94" s="6" t="str">
        <f t="shared" si="116"/>
        <v/>
      </c>
      <c r="BG94" s="6" t="str">
        <f t="shared" si="117"/>
        <v/>
      </c>
      <c r="BH94" s="6" t="str">
        <f t="shared" si="118"/>
        <v/>
      </c>
      <c r="BI94" s="6" t="str">
        <f t="shared" si="119"/>
        <v/>
      </c>
      <c r="BJ94" s="6">
        <f t="shared" ca="1" si="120"/>
        <v>8</v>
      </c>
      <c r="BK94" s="6" t="str">
        <f t="shared" si="121"/>
        <v/>
      </c>
      <c r="BL94" s="6" t="str">
        <f t="shared" si="122"/>
        <v/>
      </c>
      <c r="BM94" s="6" t="str">
        <f t="shared" si="123"/>
        <v/>
      </c>
      <c r="BN94" s="6" t="str">
        <f t="shared" si="124"/>
        <v/>
      </c>
      <c r="BQ94" s="6" t="str">
        <f t="shared" si="125"/>
        <v>TBR D</v>
      </c>
      <c r="BR94" s="6">
        <f t="shared" si="126"/>
        <v>4</v>
      </c>
      <c r="BS94" s="6" t="str">
        <f t="shared" si="127"/>
        <v>D</v>
      </c>
      <c r="BT94" s="6" t="str">
        <f t="shared" si="128"/>
        <v>E</v>
      </c>
      <c r="BU94" s="6" t="str">
        <f t="shared" si="129"/>
        <v>w</v>
      </c>
      <c r="BV94" s="6" t="str">
        <f t="shared" si="130"/>
        <v>TBR</v>
      </c>
    </row>
    <row r="95" spans="1:74" x14ac:dyDescent="0.35">
      <c r="A95" s="6">
        <v>124</v>
      </c>
      <c r="B95" t="s">
        <v>235</v>
      </c>
      <c r="C95" t="s">
        <v>163</v>
      </c>
      <c r="D95" t="s">
        <v>43</v>
      </c>
      <c r="E95" s="29" t="s">
        <v>62</v>
      </c>
      <c r="F95" s="29" t="s">
        <v>45</v>
      </c>
      <c r="G95" s="30" t="s">
        <v>46</v>
      </c>
      <c r="H95" s="31" t="str">
        <f t="shared" si="138"/>
        <v>E</v>
      </c>
      <c r="I95" s="32" t="str">
        <f t="shared" si="139"/>
        <v>m</v>
      </c>
      <c r="J95" s="33" t="str">
        <f t="shared" si="137"/>
        <v>TBR</v>
      </c>
      <c r="K95" s="30">
        <v>24</v>
      </c>
      <c r="L95" s="6">
        <v>506</v>
      </c>
      <c r="M95" s="7">
        <v>7</v>
      </c>
      <c r="N95" s="6">
        <f t="shared" si="96"/>
        <v>1</v>
      </c>
      <c r="O95" s="6">
        <f t="shared" si="97"/>
        <v>1</v>
      </c>
      <c r="P95" s="6">
        <f t="shared" si="98"/>
        <v>4</v>
      </c>
      <c r="Q95" s="6">
        <f t="shared" si="99"/>
        <v>411</v>
      </c>
      <c r="R95" s="6">
        <f t="shared" ca="1" si="100"/>
        <v>50607.127999999997</v>
      </c>
      <c r="S95" s="6">
        <f t="shared" si="135"/>
        <v>0</v>
      </c>
      <c r="T95" s="6">
        <f t="shared" si="135"/>
        <v>0</v>
      </c>
      <c r="U95" s="6">
        <f t="shared" si="135"/>
        <v>0</v>
      </c>
      <c r="V95" s="6">
        <f t="shared" si="135"/>
        <v>0</v>
      </c>
      <c r="W95" s="6">
        <f t="shared" si="135"/>
        <v>0</v>
      </c>
      <c r="X95" s="6">
        <f t="shared" si="135"/>
        <v>0</v>
      </c>
      <c r="Y95" s="6">
        <f t="shared" si="135"/>
        <v>0</v>
      </c>
      <c r="Z95" s="6">
        <f t="shared" si="135"/>
        <v>0</v>
      </c>
      <c r="AA95" s="6">
        <f t="shared" si="135"/>
        <v>0</v>
      </c>
      <c r="AB95" s="6">
        <f t="shared" si="135"/>
        <v>0</v>
      </c>
      <c r="AC95" s="6">
        <f t="shared" si="136"/>
        <v>0</v>
      </c>
      <c r="AD95" s="6">
        <f t="shared" si="136"/>
        <v>0</v>
      </c>
      <c r="AE95" s="6">
        <f t="shared" si="136"/>
        <v>0</v>
      </c>
      <c r="AF95" s="6">
        <f t="shared" si="136"/>
        <v>0</v>
      </c>
      <c r="AG95" s="6">
        <f t="shared" si="136"/>
        <v>0</v>
      </c>
      <c r="AH95" s="6">
        <f t="shared" si="136"/>
        <v>0</v>
      </c>
      <c r="AI95" s="6">
        <f t="shared" si="136"/>
        <v>0</v>
      </c>
      <c r="AJ95" s="6">
        <f t="shared" si="136"/>
        <v>0</v>
      </c>
      <c r="AK95" s="6">
        <f t="shared" ca="1" si="136"/>
        <v>50607.127999999997</v>
      </c>
      <c r="AL95" s="6">
        <f t="shared" si="136"/>
        <v>0</v>
      </c>
      <c r="AM95" s="6">
        <f t="shared" si="136"/>
        <v>0</v>
      </c>
      <c r="AN95" s="6">
        <f t="shared" si="136"/>
        <v>0</v>
      </c>
      <c r="AO95" s="6">
        <f t="shared" si="136"/>
        <v>0</v>
      </c>
      <c r="AP95" s="6">
        <f t="shared" si="131"/>
        <v>0</v>
      </c>
      <c r="AQ95" s="6" t="str">
        <f t="shared" si="101"/>
        <v/>
      </c>
      <c r="AR95" s="6" t="str">
        <f t="shared" si="102"/>
        <v/>
      </c>
      <c r="AS95" s="6" t="str">
        <f t="shared" si="103"/>
        <v/>
      </c>
      <c r="AT95" s="6" t="str">
        <f t="shared" si="104"/>
        <v/>
      </c>
      <c r="AU95" s="6" t="str">
        <f t="shared" si="105"/>
        <v/>
      </c>
      <c r="AV95" s="6" t="str">
        <f t="shared" si="106"/>
        <v/>
      </c>
      <c r="AW95" s="6" t="str">
        <f t="shared" si="107"/>
        <v/>
      </c>
      <c r="AX95" s="6" t="str">
        <f t="shared" si="108"/>
        <v/>
      </c>
      <c r="AY95" s="6" t="str">
        <f t="shared" si="109"/>
        <v/>
      </c>
      <c r="AZ95" s="6" t="str">
        <f t="shared" si="110"/>
        <v/>
      </c>
      <c r="BA95" s="6" t="str">
        <f t="shared" si="111"/>
        <v/>
      </c>
      <c r="BB95" s="6" t="str">
        <f t="shared" si="112"/>
        <v/>
      </c>
      <c r="BC95" s="6" t="str">
        <f t="shared" si="113"/>
        <v/>
      </c>
      <c r="BD95" s="6" t="str">
        <f t="shared" si="114"/>
        <v/>
      </c>
      <c r="BE95" s="6" t="str">
        <f t="shared" si="115"/>
        <v/>
      </c>
      <c r="BF95" s="6" t="str">
        <f t="shared" si="116"/>
        <v/>
      </c>
      <c r="BG95" s="6" t="str">
        <f t="shared" si="117"/>
        <v/>
      </c>
      <c r="BH95" s="6" t="str">
        <f t="shared" si="118"/>
        <v/>
      </c>
      <c r="BI95" s="6">
        <f t="shared" ca="1" si="119"/>
        <v>7</v>
      </c>
      <c r="BJ95" s="6" t="str">
        <f t="shared" si="120"/>
        <v/>
      </c>
      <c r="BK95" s="6" t="str">
        <f t="shared" si="121"/>
        <v/>
      </c>
      <c r="BL95" s="6" t="str">
        <f t="shared" si="122"/>
        <v/>
      </c>
      <c r="BM95" s="6" t="str">
        <f t="shared" si="123"/>
        <v/>
      </c>
      <c r="BN95" s="6" t="str">
        <f t="shared" si="124"/>
        <v/>
      </c>
      <c r="BQ95" s="6" t="str">
        <f t="shared" si="125"/>
        <v>TBR H</v>
      </c>
      <c r="BR95" s="6">
        <f t="shared" si="126"/>
        <v>4</v>
      </c>
      <c r="BS95" s="6" t="str">
        <f t="shared" si="127"/>
        <v>H</v>
      </c>
      <c r="BT95" s="6" t="str">
        <f t="shared" si="128"/>
        <v>E</v>
      </c>
      <c r="BU95" s="6" t="str">
        <f t="shared" si="129"/>
        <v>m</v>
      </c>
      <c r="BV95" s="6" t="str">
        <f t="shared" si="130"/>
        <v>TBR</v>
      </c>
    </row>
    <row r="96" spans="1:74" x14ac:dyDescent="0.35">
      <c r="A96" s="6">
        <v>126</v>
      </c>
      <c r="B96" t="s">
        <v>236</v>
      </c>
      <c r="C96" t="s">
        <v>163</v>
      </c>
      <c r="D96" t="s">
        <v>43</v>
      </c>
      <c r="E96" s="29" t="s">
        <v>171</v>
      </c>
      <c r="F96" s="29" t="s">
        <v>45</v>
      </c>
      <c r="G96" s="30" t="s">
        <v>46</v>
      </c>
      <c r="H96" s="31" t="str">
        <f t="shared" si="138"/>
        <v>K</v>
      </c>
      <c r="I96" s="32" t="str">
        <f t="shared" si="139"/>
        <v>m</v>
      </c>
      <c r="J96" s="33" t="str">
        <f t="shared" si="137"/>
        <v>TBR</v>
      </c>
      <c r="K96" s="30">
        <v>24</v>
      </c>
      <c r="L96" s="6">
        <v>461</v>
      </c>
      <c r="M96" s="7">
        <v>7</v>
      </c>
      <c r="N96" s="6">
        <f t="shared" si="96"/>
        <v>3</v>
      </c>
      <c r="O96" s="6">
        <f t="shared" si="97"/>
        <v>1</v>
      </c>
      <c r="P96" s="6">
        <f t="shared" si="98"/>
        <v>4</v>
      </c>
      <c r="Q96" s="6">
        <f t="shared" si="99"/>
        <v>413</v>
      </c>
      <c r="R96" s="6">
        <f t="shared" ca="1" si="100"/>
        <v>46107.35</v>
      </c>
      <c r="S96" s="6">
        <f t="shared" ref="S96:AB105" si="140">IF($Q96=S$4,$R96,0)</f>
        <v>0</v>
      </c>
      <c r="T96" s="6">
        <f t="shared" si="140"/>
        <v>0</v>
      </c>
      <c r="U96" s="6">
        <f t="shared" si="140"/>
        <v>0</v>
      </c>
      <c r="V96" s="6">
        <f t="shared" si="140"/>
        <v>0</v>
      </c>
      <c r="W96" s="6">
        <f t="shared" si="140"/>
        <v>0</v>
      </c>
      <c r="X96" s="6">
        <f t="shared" si="140"/>
        <v>0</v>
      </c>
      <c r="Y96" s="6">
        <f t="shared" si="140"/>
        <v>0</v>
      </c>
      <c r="Z96" s="6">
        <f t="shared" si="140"/>
        <v>0</v>
      </c>
      <c r="AA96" s="6">
        <f t="shared" si="140"/>
        <v>0</v>
      </c>
      <c r="AB96" s="6">
        <f t="shared" si="140"/>
        <v>0</v>
      </c>
      <c r="AC96" s="6">
        <f t="shared" ref="AC96:AO105" si="141">IF($Q96=AC$4,$R96,0)</f>
        <v>0</v>
      </c>
      <c r="AD96" s="6">
        <f t="shared" si="141"/>
        <v>0</v>
      </c>
      <c r="AE96" s="6">
        <f t="shared" si="141"/>
        <v>0</v>
      </c>
      <c r="AF96" s="6">
        <f t="shared" si="141"/>
        <v>0</v>
      </c>
      <c r="AG96" s="6">
        <f t="shared" si="141"/>
        <v>0</v>
      </c>
      <c r="AH96" s="6">
        <f t="shared" si="141"/>
        <v>0</v>
      </c>
      <c r="AI96" s="6">
        <f t="shared" si="141"/>
        <v>0</v>
      </c>
      <c r="AJ96" s="6">
        <f t="shared" si="141"/>
        <v>0</v>
      </c>
      <c r="AK96" s="6">
        <f t="shared" si="141"/>
        <v>0</v>
      </c>
      <c r="AL96" s="6">
        <f t="shared" si="141"/>
        <v>0</v>
      </c>
      <c r="AM96" s="6">
        <f t="shared" si="141"/>
        <v>0</v>
      </c>
      <c r="AN96" s="6">
        <f t="shared" si="141"/>
        <v>0</v>
      </c>
      <c r="AO96" s="6">
        <f t="shared" ca="1" si="141"/>
        <v>46107.35</v>
      </c>
      <c r="AP96" s="6">
        <f t="shared" si="131"/>
        <v>0</v>
      </c>
      <c r="AQ96" s="6" t="str">
        <f t="shared" si="101"/>
        <v/>
      </c>
      <c r="AR96" s="6" t="str">
        <f t="shared" si="102"/>
        <v/>
      </c>
      <c r="AS96" s="6" t="str">
        <f t="shared" si="103"/>
        <v/>
      </c>
      <c r="AT96" s="6" t="str">
        <f t="shared" si="104"/>
        <v/>
      </c>
      <c r="AU96" s="6" t="str">
        <f t="shared" si="105"/>
        <v/>
      </c>
      <c r="AV96" s="6" t="str">
        <f t="shared" si="106"/>
        <v/>
      </c>
      <c r="AW96" s="6" t="str">
        <f t="shared" si="107"/>
        <v/>
      </c>
      <c r="AX96" s="6" t="str">
        <f t="shared" si="108"/>
        <v/>
      </c>
      <c r="AY96" s="6" t="str">
        <f t="shared" si="109"/>
        <v/>
      </c>
      <c r="AZ96" s="6" t="str">
        <f t="shared" si="110"/>
        <v/>
      </c>
      <c r="BA96" s="6" t="str">
        <f t="shared" si="111"/>
        <v/>
      </c>
      <c r="BB96" s="6" t="str">
        <f t="shared" si="112"/>
        <v/>
      </c>
      <c r="BC96" s="6" t="str">
        <f t="shared" si="113"/>
        <v/>
      </c>
      <c r="BD96" s="6" t="str">
        <f t="shared" si="114"/>
        <v/>
      </c>
      <c r="BE96" s="6" t="str">
        <f t="shared" si="115"/>
        <v/>
      </c>
      <c r="BF96" s="6" t="str">
        <f t="shared" si="116"/>
        <v/>
      </c>
      <c r="BG96" s="6" t="str">
        <f t="shared" si="117"/>
        <v/>
      </c>
      <c r="BH96" s="6" t="str">
        <f t="shared" si="118"/>
        <v/>
      </c>
      <c r="BI96" s="6" t="str">
        <f t="shared" si="119"/>
        <v/>
      </c>
      <c r="BJ96" s="6" t="str">
        <f t="shared" si="120"/>
        <v/>
      </c>
      <c r="BK96" s="6" t="str">
        <f t="shared" si="121"/>
        <v/>
      </c>
      <c r="BL96" s="6" t="str">
        <f t="shared" si="122"/>
        <v/>
      </c>
      <c r="BM96" s="6">
        <f t="shared" ca="1" si="123"/>
        <v>1</v>
      </c>
      <c r="BN96" s="6" t="str">
        <f t="shared" si="124"/>
        <v/>
      </c>
      <c r="BQ96" s="6" t="str">
        <f t="shared" si="125"/>
        <v>TBR HK</v>
      </c>
      <c r="BR96" s="6">
        <f t="shared" si="126"/>
        <v>4</v>
      </c>
      <c r="BS96" s="6" t="str">
        <f t="shared" si="127"/>
        <v>HK</v>
      </c>
      <c r="BT96" s="6" t="str">
        <f t="shared" si="128"/>
        <v>K</v>
      </c>
      <c r="BU96" s="6" t="str">
        <f t="shared" si="129"/>
        <v>m</v>
      </c>
      <c r="BV96" s="6" t="str">
        <f t="shared" si="130"/>
        <v>TBR</v>
      </c>
    </row>
    <row r="97" spans="1:74" x14ac:dyDescent="0.35">
      <c r="A97" s="6">
        <v>59</v>
      </c>
      <c r="B97" t="s">
        <v>54</v>
      </c>
      <c r="C97" t="s">
        <v>237</v>
      </c>
      <c r="D97" t="s">
        <v>238</v>
      </c>
      <c r="E97" s="29" t="s">
        <v>55</v>
      </c>
      <c r="F97" s="29" t="s">
        <v>45</v>
      </c>
      <c r="G97" s="30" t="s">
        <v>46</v>
      </c>
      <c r="H97" s="31" t="str">
        <f t="shared" si="138"/>
        <v>E</v>
      </c>
      <c r="I97" s="32" t="str">
        <f t="shared" si="139"/>
        <v>m</v>
      </c>
      <c r="J97" s="33" t="str">
        <f t="shared" si="137"/>
        <v>PB</v>
      </c>
      <c r="K97" s="30">
        <v>24</v>
      </c>
      <c r="L97" s="6">
        <v>253</v>
      </c>
      <c r="M97" s="7">
        <v>2</v>
      </c>
      <c r="N97" s="6">
        <f t="shared" si="96"/>
        <v>1</v>
      </c>
      <c r="O97" s="6">
        <f t="shared" si="97"/>
        <v>1</v>
      </c>
      <c r="P97" s="6">
        <f t="shared" si="98"/>
        <v>1</v>
      </c>
      <c r="Q97" s="6">
        <f t="shared" si="99"/>
        <v>111</v>
      </c>
      <c r="R97" s="6">
        <f t="shared" ca="1" si="100"/>
        <v>25302.118999999999</v>
      </c>
      <c r="S97" s="6">
        <f t="shared" ca="1" si="140"/>
        <v>25302.118999999999</v>
      </c>
      <c r="T97" s="6">
        <f t="shared" si="140"/>
        <v>0</v>
      </c>
      <c r="U97" s="6">
        <f t="shared" si="140"/>
        <v>0</v>
      </c>
      <c r="V97" s="6">
        <f t="shared" si="140"/>
        <v>0</v>
      </c>
      <c r="W97" s="6">
        <f t="shared" si="140"/>
        <v>0</v>
      </c>
      <c r="X97" s="6">
        <f t="shared" si="140"/>
        <v>0</v>
      </c>
      <c r="Y97" s="6">
        <f t="shared" si="140"/>
        <v>0</v>
      </c>
      <c r="Z97" s="6">
        <f t="shared" si="140"/>
        <v>0</v>
      </c>
      <c r="AA97" s="6">
        <f t="shared" si="140"/>
        <v>0</v>
      </c>
      <c r="AB97" s="6">
        <f t="shared" si="140"/>
        <v>0</v>
      </c>
      <c r="AC97" s="6">
        <f t="shared" si="141"/>
        <v>0</v>
      </c>
      <c r="AD97" s="6">
        <f t="shared" si="141"/>
        <v>0</v>
      </c>
      <c r="AE97" s="6">
        <f t="shared" si="141"/>
        <v>0</v>
      </c>
      <c r="AF97" s="6">
        <f t="shared" si="141"/>
        <v>0</v>
      </c>
      <c r="AG97" s="6">
        <f t="shared" si="141"/>
        <v>0</v>
      </c>
      <c r="AH97" s="6">
        <f t="shared" si="141"/>
        <v>0</v>
      </c>
      <c r="AI97" s="6">
        <f t="shared" si="141"/>
        <v>0</v>
      </c>
      <c r="AJ97" s="6">
        <f t="shared" si="141"/>
        <v>0</v>
      </c>
      <c r="AK97" s="6">
        <f t="shared" si="141"/>
        <v>0</v>
      </c>
      <c r="AL97" s="6">
        <f t="shared" si="141"/>
        <v>0</v>
      </c>
      <c r="AM97" s="6">
        <f t="shared" si="141"/>
        <v>0</v>
      </c>
      <c r="AN97" s="6">
        <f t="shared" si="141"/>
        <v>0</v>
      </c>
      <c r="AO97" s="6">
        <f t="shared" si="141"/>
        <v>0</v>
      </c>
      <c r="AP97" s="6">
        <f t="shared" si="131"/>
        <v>0</v>
      </c>
      <c r="AQ97" s="6">
        <f t="shared" ca="1" si="101"/>
        <v>18</v>
      </c>
      <c r="AR97" s="6" t="str">
        <f t="shared" si="102"/>
        <v/>
      </c>
      <c r="AS97" s="6" t="str">
        <f t="shared" si="103"/>
        <v/>
      </c>
      <c r="AT97" s="6" t="str">
        <f t="shared" si="104"/>
        <v/>
      </c>
      <c r="AU97" s="6" t="str">
        <f t="shared" si="105"/>
        <v/>
      </c>
      <c r="AV97" s="6" t="str">
        <f t="shared" si="106"/>
        <v/>
      </c>
      <c r="AW97" s="6" t="str">
        <f t="shared" si="107"/>
        <v/>
      </c>
      <c r="AX97" s="6" t="str">
        <f t="shared" si="108"/>
        <v/>
      </c>
      <c r="AY97" s="6" t="str">
        <f t="shared" si="109"/>
        <v/>
      </c>
      <c r="AZ97" s="6" t="str">
        <f t="shared" si="110"/>
        <v/>
      </c>
      <c r="BA97" s="6" t="str">
        <f t="shared" si="111"/>
        <v/>
      </c>
      <c r="BB97" s="6" t="str">
        <f t="shared" si="112"/>
        <v/>
      </c>
      <c r="BC97" s="6" t="str">
        <f t="shared" si="113"/>
        <v/>
      </c>
      <c r="BD97" s="6" t="str">
        <f t="shared" si="114"/>
        <v/>
      </c>
      <c r="BE97" s="6" t="str">
        <f t="shared" si="115"/>
        <v/>
      </c>
      <c r="BF97" s="6" t="str">
        <f t="shared" si="116"/>
        <v/>
      </c>
      <c r="BG97" s="6" t="str">
        <f t="shared" si="117"/>
        <v/>
      </c>
      <c r="BH97" s="6" t="str">
        <f t="shared" si="118"/>
        <v/>
      </c>
      <c r="BI97" s="6" t="str">
        <f t="shared" si="119"/>
        <v/>
      </c>
      <c r="BJ97" s="6" t="str">
        <f t="shared" si="120"/>
        <v/>
      </c>
      <c r="BK97" s="6" t="str">
        <f t="shared" si="121"/>
        <v/>
      </c>
      <c r="BL97" s="6" t="str">
        <f t="shared" si="122"/>
        <v/>
      </c>
      <c r="BM97" s="6" t="str">
        <f t="shared" si="123"/>
        <v/>
      </c>
      <c r="BN97" s="6" t="str">
        <f t="shared" si="124"/>
        <v/>
      </c>
      <c r="BQ97" s="6" t="str">
        <f t="shared" si="125"/>
        <v>PB H</v>
      </c>
      <c r="BR97" s="6">
        <f t="shared" si="126"/>
        <v>3</v>
      </c>
      <c r="BS97" s="6" t="str">
        <f t="shared" si="127"/>
        <v>H</v>
      </c>
      <c r="BT97" s="6" t="str">
        <f t="shared" si="128"/>
        <v>E</v>
      </c>
      <c r="BU97" s="6" t="str">
        <f t="shared" si="129"/>
        <v>m</v>
      </c>
      <c r="BV97" s="6" t="str">
        <f t="shared" si="130"/>
        <v>PB</v>
      </c>
    </row>
    <row r="98" spans="1:74" x14ac:dyDescent="0.35">
      <c r="A98" s="6">
        <v>104</v>
      </c>
      <c r="B98" t="s">
        <v>239</v>
      </c>
      <c r="C98" t="s">
        <v>240</v>
      </c>
      <c r="D98" t="s">
        <v>241</v>
      </c>
      <c r="E98" s="29" t="s">
        <v>55</v>
      </c>
      <c r="F98" s="29" t="s">
        <v>45</v>
      </c>
      <c r="G98" s="30" t="s">
        <v>46</v>
      </c>
      <c r="H98" s="31" t="str">
        <f t="shared" si="138"/>
        <v>E</v>
      </c>
      <c r="I98" s="32" t="str">
        <f t="shared" si="139"/>
        <v>m</v>
      </c>
      <c r="J98" s="33" t="str">
        <f t="shared" si="137"/>
        <v>PB</v>
      </c>
      <c r="K98" s="30">
        <v>24</v>
      </c>
      <c r="L98" s="6">
        <v>324</v>
      </c>
      <c r="M98" s="7">
        <v>1</v>
      </c>
      <c r="N98" s="6">
        <f t="shared" si="96"/>
        <v>1</v>
      </c>
      <c r="O98" s="6">
        <f t="shared" si="97"/>
        <v>1</v>
      </c>
      <c r="P98" s="6">
        <f t="shared" si="98"/>
        <v>1</v>
      </c>
      <c r="Q98" s="6">
        <f t="shared" si="99"/>
        <v>111</v>
      </c>
      <c r="R98" s="6">
        <f t="shared" ca="1" si="100"/>
        <v>32401.125</v>
      </c>
      <c r="S98" s="6">
        <f t="shared" ca="1" si="140"/>
        <v>32401.125</v>
      </c>
      <c r="T98" s="6">
        <f t="shared" si="140"/>
        <v>0</v>
      </c>
      <c r="U98" s="6">
        <f t="shared" si="140"/>
        <v>0</v>
      </c>
      <c r="V98" s="6">
        <f t="shared" si="140"/>
        <v>0</v>
      </c>
      <c r="W98" s="6">
        <f t="shared" si="140"/>
        <v>0</v>
      </c>
      <c r="X98" s="6">
        <f t="shared" si="140"/>
        <v>0</v>
      </c>
      <c r="Y98" s="6">
        <f t="shared" si="140"/>
        <v>0</v>
      </c>
      <c r="Z98" s="6">
        <f t="shared" si="140"/>
        <v>0</v>
      </c>
      <c r="AA98" s="6">
        <f t="shared" si="140"/>
        <v>0</v>
      </c>
      <c r="AB98" s="6">
        <f t="shared" si="140"/>
        <v>0</v>
      </c>
      <c r="AC98" s="6">
        <f t="shared" si="141"/>
        <v>0</v>
      </c>
      <c r="AD98" s="6">
        <f t="shared" si="141"/>
        <v>0</v>
      </c>
      <c r="AE98" s="6">
        <f t="shared" si="141"/>
        <v>0</v>
      </c>
      <c r="AF98" s="6">
        <f t="shared" si="141"/>
        <v>0</v>
      </c>
      <c r="AG98" s="6">
        <f t="shared" si="141"/>
        <v>0</v>
      </c>
      <c r="AH98" s="6">
        <f t="shared" si="141"/>
        <v>0</v>
      </c>
      <c r="AI98" s="6">
        <f t="shared" si="141"/>
        <v>0</v>
      </c>
      <c r="AJ98" s="6">
        <f t="shared" si="141"/>
        <v>0</v>
      </c>
      <c r="AK98" s="6">
        <f t="shared" si="141"/>
        <v>0</v>
      </c>
      <c r="AL98" s="6">
        <f t="shared" si="141"/>
        <v>0</v>
      </c>
      <c r="AM98" s="6">
        <f t="shared" si="141"/>
        <v>0</v>
      </c>
      <c r="AN98" s="6">
        <f t="shared" si="141"/>
        <v>0</v>
      </c>
      <c r="AO98" s="6">
        <f t="shared" si="141"/>
        <v>0</v>
      </c>
      <c r="AP98" s="6">
        <f t="shared" si="131"/>
        <v>0</v>
      </c>
      <c r="AQ98" s="6">
        <f t="shared" ca="1" si="101"/>
        <v>13</v>
      </c>
      <c r="AR98" s="6" t="str">
        <f t="shared" si="102"/>
        <v/>
      </c>
      <c r="AS98" s="6" t="str">
        <f t="shared" si="103"/>
        <v/>
      </c>
      <c r="AT98" s="6" t="str">
        <f t="shared" si="104"/>
        <v/>
      </c>
      <c r="AU98" s="6" t="str">
        <f t="shared" si="105"/>
        <v/>
      </c>
      <c r="AV98" s="6" t="str">
        <f t="shared" si="106"/>
        <v/>
      </c>
      <c r="AW98" s="6" t="str">
        <f t="shared" si="107"/>
        <v/>
      </c>
      <c r="AX98" s="6" t="str">
        <f t="shared" si="108"/>
        <v/>
      </c>
      <c r="AY98" s="6" t="str">
        <f t="shared" si="109"/>
        <v/>
      </c>
      <c r="AZ98" s="6" t="str">
        <f t="shared" si="110"/>
        <v/>
      </c>
      <c r="BA98" s="6" t="str">
        <f t="shared" si="111"/>
        <v/>
      </c>
      <c r="BB98" s="6" t="str">
        <f t="shared" si="112"/>
        <v/>
      </c>
      <c r="BC98" s="6" t="str">
        <f t="shared" si="113"/>
        <v/>
      </c>
      <c r="BD98" s="6" t="str">
        <f t="shared" si="114"/>
        <v/>
      </c>
      <c r="BE98" s="6" t="str">
        <f t="shared" si="115"/>
        <v/>
      </c>
      <c r="BF98" s="6" t="str">
        <f t="shared" si="116"/>
        <v/>
      </c>
      <c r="BG98" s="6" t="str">
        <f t="shared" si="117"/>
        <v/>
      </c>
      <c r="BH98" s="6" t="str">
        <f t="shared" si="118"/>
        <v/>
      </c>
      <c r="BI98" s="6" t="str">
        <f t="shared" si="119"/>
        <v/>
      </c>
      <c r="BJ98" s="6" t="str">
        <f t="shared" si="120"/>
        <v/>
      </c>
      <c r="BK98" s="6" t="str">
        <f t="shared" si="121"/>
        <v/>
      </c>
      <c r="BL98" s="6" t="str">
        <f t="shared" si="122"/>
        <v/>
      </c>
      <c r="BM98" s="6" t="str">
        <f t="shared" si="123"/>
        <v/>
      </c>
      <c r="BN98" s="6" t="str">
        <f t="shared" si="124"/>
        <v/>
      </c>
      <c r="BQ98" s="6" t="str">
        <f t="shared" si="125"/>
        <v>PB H</v>
      </c>
      <c r="BR98" s="6">
        <f t="shared" si="126"/>
        <v>3</v>
      </c>
      <c r="BS98" s="6" t="str">
        <f t="shared" si="127"/>
        <v>H</v>
      </c>
      <c r="BT98" s="6" t="str">
        <f t="shared" si="128"/>
        <v>E</v>
      </c>
      <c r="BU98" s="6" t="str">
        <f t="shared" si="129"/>
        <v>m</v>
      </c>
      <c r="BV98" s="6" t="str">
        <f t="shared" si="130"/>
        <v>PB</v>
      </c>
    </row>
    <row r="99" spans="1:74" x14ac:dyDescent="0.35">
      <c r="A99" s="6">
        <v>105</v>
      </c>
      <c r="B99" t="s">
        <v>242</v>
      </c>
      <c r="C99" t="s">
        <v>240</v>
      </c>
      <c r="D99" t="s">
        <v>241</v>
      </c>
      <c r="E99" s="29" t="s">
        <v>243</v>
      </c>
      <c r="F99" s="29" t="s">
        <v>45</v>
      </c>
      <c r="G99" s="30" t="s">
        <v>46</v>
      </c>
      <c r="H99" s="31" t="str">
        <f t="shared" si="138"/>
        <v>K</v>
      </c>
      <c r="I99" s="32" t="str">
        <f t="shared" si="139"/>
        <v>m</v>
      </c>
      <c r="J99" s="33" t="str">
        <f t="shared" si="137"/>
        <v>PB</v>
      </c>
      <c r="K99" s="30">
        <v>24</v>
      </c>
      <c r="L99" s="6">
        <v>308</v>
      </c>
      <c r="M99" s="7">
        <v>4</v>
      </c>
      <c r="N99" s="6">
        <f t="shared" si="96"/>
        <v>3</v>
      </c>
      <c r="O99" s="6">
        <f t="shared" si="97"/>
        <v>1</v>
      </c>
      <c r="P99" s="6">
        <f t="shared" si="98"/>
        <v>1</v>
      </c>
      <c r="Q99" s="6">
        <f t="shared" si="99"/>
        <v>113</v>
      </c>
      <c r="R99" s="6">
        <f t="shared" ca="1" si="100"/>
        <v>30804.117999999999</v>
      </c>
      <c r="S99" s="6">
        <f t="shared" si="140"/>
        <v>0</v>
      </c>
      <c r="T99" s="6">
        <f t="shared" si="140"/>
        <v>0</v>
      </c>
      <c r="U99" s="6">
        <f t="shared" si="140"/>
        <v>0</v>
      </c>
      <c r="V99" s="6">
        <f t="shared" si="140"/>
        <v>0</v>
      </c>
      <c r="W99" s="6">
        <f t="shared" ca="1" si="140"/>
        <v>30804.117999999999</v>
      </c>
      <c r="X99" s="6">
        <f t="shared" si="140"/>
        <v>0</v>
      </c>
      <c r="Y99" s="6">
        <f t="shared" si="140"/>
        <v>0</v>
      </c>
      <c r="Z99" s="6">
        <f t="shared" si="140"/>
        <v>0</v>
      </c>
      <c r="AA99" s="6">
        <f t="shared" si="140"/>
        <v>0</v>
      </c>
      <c r="AB99" s="6">
        <f t="shared" si="140"/>
        <v>0</v>
      </c>
      <c r="AC99" s="6">
        <f t="shared" si="141"/>
        <v>0</v>
      </c>
      <c r="AD99" s="6">
        <f t="shared" si="141"/>
        <v>0</v>
      </c>
      <c r="AE99" s="6">
        <f t="shared" si="141"/>
        <v>0</v>
      </c>
      <c r="AF99" s="6">
        <f t="shared" si="141"/>
        <v>0</v>
      </c>
      <c r="AG99" s="6">
        <f t="shared" si="141"/>
        <v>0</v>
      </c>
      <c r="AH99" s="6">
        <f t="shared" si="141"/>
        <v>0</v>
      </c>
      <c r="AI99" s="6">
        <f t="shared" si="141"/>
        <v>0</v>
      </c>
      <c r="AJ99" s="6">
        <f t="shared" si="141"/>
        <v>0</v>
      </c>
      <c r="AK99" s="6">
        <f t="shared" si="141"/>
        <v>0</v>
      </c>
      <c r="AL99" s="6">
        <f t="shared" si="141"/>
        <v>0</v>
      </c>
      <c r="AM99" s="6">
        <f t="shared" si="141"/>
        <v>0</v>
      </c>
      <c r="AN99" s="6">
        <f t="shared" si="141"/>
        <v>0</v>
      </c>
      <c r="AO99" s="6">
        <f t="shared" si="141"/>
        <v>0</v>
      </c>
      <c r="AP99" s="6">
        <f t="shared" si="131"/>
        <v>0</v>
      </c>
      <c r="AQ99" s="6" t="str">
        <f t="shared" si="101"/>
        <v/>
      </c>
      <c r="AR99" s="6" t="str">
        <f t="shared" si="102"/>
        <v/>
      </c>
      <c r="AS99" s="6" t="str">
        <f t="shared" si="103"/>
        <v/>
      </c>
      <c r="AT99" s="6" t="str">
        <f t="shared" si="104"/>
        <v/>
      </c>
      <c r="AU99" s="6">
        <f t="shared" ca="1" si="105"/>
        <v>2</v>
      </c>
      <c r="AV99" s="6" t="str">
        <f t="shared" si="106"/>
        <v/>
      </c>
      <c r="AW99" s="6" t="str">
        <f t="shared" si="107"/>
        <v/>
      </c>
      <c r="AX99" s="6" t="str">
        <f t="shared" si="108"/>
        <v/>
      </c>
      <c r="AY99" s="6" t="str">
        <f t="shared" si="109"/>
        <v/>
      </c>
      <c r="AZ99" s="6" t="str">
        <f t="shared" si="110"/>
        <v/>
      </c>
      <c r="BA99" s="6" t="str">
        <f t="shared" si="111"/>
        <v/>
      </c>
      <c r="BB99" s="6" t="str">
        <f t="shared" si="112"/>
        <v/>
      </c>
      <c r="BC99" s="6" t="str">
        <f t="shared" si="113"/>
        <v/>
      </c>
      <c r="BD99" s="6" t="str">
        <f t="shared" si="114"/>
        <v/>
      </c>
      <c r="BE99" s="6" t="str">
        <f t="shared" si="115"/>
        <v/>
      </c>
      <c r="BF99" s="6" t="str">
        <f t="shared" si="116"/>
        <v/>
      </c>
      <c r="BG99" s="6" t="str">
        <f t="shared" si="117"/>
        <v/>
      </c>
      <c r="BH99" s="6" t="str">
        <f t="shared" si="118"/>
        <v/>
      </c>
      <c r="BI99" s="6" t="str">
        <f t="shared" si="119"/>
        <v/>
      </c>
      <c r="BJ99" s="6" t="str">
        <f t="shared" si="120"/>
        <v/>
      </c>
      <c r="BK99" s="6" t="str">
        <f t="shared" si="121"/>
        <v/>
      </c>
      <c r="BL99" s="6" t="str">
        <f t="shared" si="122"/>
        <v/>
      </c>
      <c r="BM99" s="6" t="str">
        <f t="shared" si="123"/>
        <v/>
      </c>
      <c r="BN99" s="6" t="str">
        <f t="shared" si="124"/>
        <v/>
      </c>
      <c r="BQ99" s="6" t="str">
        <f t="shared" si="125"/>
        <v>PB HK</v>
      </c>
      <c r="BR99" s="6">
        <f t="shared" si="126"/>
        <v>3</v>
      </c>
      <c r="BS99" s="6" t="str">
        <f t="shared" si="127"/>
        <v>HK</v>
      </c>
      <c r="BT99" s="6" t="str">
        <f t="shared" si="128"/>
        <v>K</v>
      </c>
      <c r="BU99" s="6" t="str">
        <f t="shared" si="129"/>
        <v>m</v>
      </c>
      <c r="BV99" s="6" t="str">
        <f t="shared" si="130"/>
        <v>PB</v>
      </c>
    </row>
    <row r="100" spans="1:74" x14ac:dyDescent="0.35">
      <c r="A100" s="6">
        <v>125</v>
      </c>
      <c r="B100" t="s">
        <v>244</v>
      </c>
      <c r="C100" t="s">
        <v>163</v>
      </c>
      <c r="D100" t="s">
        <v>43</v>
      </c>
      <c r="E100" s="29" t="s">
        <v>59</v>
      </c>
      <c r="F100" s="29" t="s">
        <v>45</v>
      </c>
      <c r="G100" s="30" t="s">
        <v>46</v>
      </c>
      <c r="H100" s="31" t="str">
        <f t="shared" si="138"/>
        <v>E</v>
      </c>
      <c r="I100" s="32" t="str">
        <f t="shared" si="139"/>
        <v>w</v>
      </c>
      <c r="J100" s="33" t="str">
        <f t="shared" si="137"/>
        <v>TBR</v>
      </c>
      <c r="K100" s="30">
        <v>25</v>
      </c>
      <c r="L100" s="6">
        <v>446</v>
      </c>
      <c r="M100" s="7">
        <v>4</v>
      </c>
      <c r="N100" s="6">
        <f t="shared" si="96"/>
        <v>1</v>
      </c>
      <c r="O100" s="6">
        <f t="shared" si="97"/>
        <v>2</v>
      </c>
      <c r="P100" s="6">
        <f t="shared" si="98"/>
        <v>4</v>
      </c>
      <c r="Q100" s="6">
        <f t="shared" si="99"/>
        <v>421</v>
      </c>
      <c r="R100" s="6">
        <f t="shared" ca="1" si="100"/>
        <v>44604.267</v>
      </c>
      <c r="S100" s="6">
        <f t="shared" si="140"/>
        <v>0</v>
      </c>
      <c r="T100" s="6">
        <f t="shared" si="140"/>
        <v>0</v>
      </c>
      <c r="U100" s="6">
        <f t="shared" si="140"/>
        <v>0</v>
      </c>
      <c r="V100" s="6">
        <f t="shared" si="140"/>
        <v>0</v>
      </c>
      <c r="W100" s="6">
        <f t="shared" si="140"/>
        <v>0</v>
      </c>
      <c r="X100" s="6">
        <f t="shared" si="140"/>
        <v>0</v>
      </c>
      <c r="Y100" s="6">
        <f t="shared" si="140"/>
        <v>0</v>
      </c>
      <c r="Z100" s="6">
        <f t="shared" si="140"/>
        <v>0</v>
      </c>
      <c r="AA100" s="6">
        <f t="shared" si="140"/>
        <v>0</v>
      </c>
      <c r="AB100" s="6">
        <f t="shared" si="140"/>
        <v>0</v>
      </c>
      <c r="AC100" s="6">
        <f t="shared" si="141"/>
        <v>0</v>
      </c>
      <c r="AD100" s="6">
        <f t="shared" si="141"/>
        <v>0</v>
      </c>
      <c r="AE100" s="6">
        <f t="shared" si="141"/>
        <v>0</v>
      </c>
      <c r="AF100" s="6">
        <f t="shared" si="141"/>
        <v>0</v>
      </c>
      <c r="AG100" s="6">
        <f t="shared" si="141"/>
        <v>0</v>
      </c>
      <c r="AH100" s="6">
        <f t="shared" si="141"/>
        <v>0</v>
      </c>
      <c r="AI100" s="6">
        <f t="shared" si="141"/>
        <v>0</v>
      </c>
      <c r="AJ100" s="6">
        <f t="shared" si="141"/>
        <v>0</v>
      </c>
      <c r="AK100" s="6">
        <f t="shared" si="141"/>
        <v>0</v>
      </c>
      <c r="AL100" s="6">
        <f t="shared" ca="1" si="141"/>
        <v>44604.267</v>
      </c>
      <c r="AM100" s="6">
        <f t="shared" si="141"/>
        <v>0</v>
      </c>
      <c r="AN100" s="6">
        <f t="shared" si="141"/>
        <v>0</v>
      </c>
      <c r="AO100" s="6">
        <f t="shared" si="141"/>
        <v>0</v>
      </c>
      <c r="AP100" s="6">
        <f t="shared" si="131"/>
        <v>0</v>
      </c>
      <c r="AQ100" s="6" t="str">
        <f t="shared" si="101"/>
        <v/>
      </c>
      <c r="AR100" s="6" t="str">
        <f t="shared" si="102"/>
        <v/>
      </c>
      <c r="AS100" s="6" t="str">
        <f t="shared" si="103"/>
        <v/>
      </c>
      <c r="AT100" s="6" t="str">
        <f t="shared" si="104"/>
        <v/>
      </c>
      <c r="AU100" s="6" t="str">
        <f t="shared" si="105"/>
        <v/>
      </c>
      <c r="AV100" s="6" t="str">
        <f t="shared" si="106"/>
        <v/>
      </c>
      <c r="AW100" s="6" t="str">
        <f t="shared" si="107"/>
        <v/>
      </c>
      <c r="AX100" s="6" t="str">
        <f t="shared" si="108"/>
        <v/>
      </c>
      <c r="AY100" s="6" t="str">
        <f t="shared" si="109"/>
        <v/>
      </c>
      <c r="AZ100" s="6" t="str">
        <f t="shared" si="110"/>
        <v/>
      </c>
      <c r="BA100" s="6" t="str">
        <f t="shared" si="111"/>
        <v/>
      </c>
      <c r="BB100" s="6" t="str">
        <f t="shared" si="112"/>
        <v/>
      </c>
      <c r="BC100" s="6" t="str">
        <f t="shared" si="113"/>
        <v/>
      </c>
      <c r="BD100" s="6" t="str">
        <f t="shared" si="114"/>
        <v/>
      </c>
      <c r="BE100" s="6" t="str">
        <f t="shared" si="115"/>
        <v/>
      </c>
      <c r="BF100" s="6" t="str">
        <f t="shared" si="116"/>
        <v/>
      </c>
      <c r="BG100" s="6" t="str">
        <f t="shared" si="117"/>
        <v/>
      </c>
      <c r="BH100" s="6" t="str">
        <f t="shared" si="118"/>
        <v/>
      </c>
      <c r="BI100" s="6" t="str">
        <f t="shared" si="119"/>
        <v/>
      </c>
      <c r="BJ100" s="6">
        <f t="shared" ca="1" si="120"/>
        <v>3</v>
      </c>
      <c r="BK100" s="6" t="str">
        <f t="shared" si="121"/>
        <v/>
      </c>
      <c r="BL100" s="6" t="str">
        <f t="shared" si="122"/>
        <v/>
      </c>
      <c r="BM100" s="6" t="str">
        <f t="shared" si="123"/>
        <v/>
      </c>
      <c r="BN100" s="6" t="str">
        <f t="shared" si="124"/>
        <v/>
      </c>
      <c r="BQ100" s="6" t="str">
        <f t="shared" si="125"/>
        <v>TBR D</v>
      </c>
      <c r="BR100" s="6">
        <f t="shared" si="126"/>
        <v>4</v>
      </c>
      <c r="BS100" s="6" t="str">
        <f t="shared" si="127"/>
        <v>D</v>
      </c>
      <c r="BT100" s="6" t="str">
        <f t="shared" si="128"/>
        <v>E</v>
      </c>
      <c r="BU100" s="6" t="str">
        <f t="shared" si="129"/>
        <v>w</v>
      </c>
      <c r="BV100" s="6" t="str">
        <f t="shared" si="130"/>
        <v>TBR</v>
      </c>
    </row>
    <row r="101" spans="1:74" x14ac:dyDescent="0.35">
      <c r="A101" s="6">
        <v>127</v>
      </c>
      <c r="B101" t="s">
        <v>245</v>
      </c>
      <c r="C101" t="s">
        <v>163</v>
      </c>
      <c r="D101" t="s">
        <v>43</v>
      </c>
      <c r="E101" s="29" t="s">
        <v>246</v>
      </c>
      <c r="F101" s="29" t="s">
        <v>45</v>
      </c>
      <c r="G101" s="30" t="s">
        <v>46</v>
      </c>
      <c r="H101" s="31" t="str">
        <f t="shared" si="138"/>
        <v>K</v>
      </c>
      <c r="I101" s="32" t="str">
        <f t="shared" si="139"/>
        <v>w</v>
      </c>
      <c r="J101" s="33" t="str">
        <f t="shared" si="137"/>
        <v>TBR</v>
      </c>
      <c r="K101" s="30">
        <v>25</v>
      </c>
      <c r="L101" s="6">
        <v>424</v>
      </c>
      <c r="M101" s="7">
        <v>6</v>
      </c>
      <c r="N101" s="6">
        <f t="shared" si="96"/>
        <v>3</v>
      </c>
      <c r="O101" s="6">
        <f t="shared" si="97"/>
        <v>2</v>
      </c>
      <c r="P101" s="6">
        <f t="shared" si="98"/>
        <v>4</v>
      </c>
      <c r="Q101" s="6">
        <f t="shared" si="99"/>
        <v>423</v>
      </c>
      <c r="R101" s="6">
        <f t="shared" ca="1" si="100"/>
        <v>42406.103999999999</v>
      </c>
      <c r="S101" s="6">
        <f t="shared" si="140"/>
        <v>0</v>
      </c>
      <c r="T101" s="6">
        <f t="shared" si="140"/>
        <v>0</v>
      </c>
      <c r="U101" s="6">
        <f t="shared" si="140"/>
        <v>0</v>
      </c>
      <c r="V101" s="6">
        <f t="shared" si="140"/>
        <v>0</v>
      </c>
      <c r="W101" s="6">
        <f t="shared" si="140"/>
        <v>0</v>
      </c>
      <c r="X101" s="6">
        <f t="shared" si="140"/>
        <v>0</v>
      </c>
      <c r="Y101" s="6">
        <f t="shared" si="140"/>
        <v>0</v>
      </c>
      <c r="Z101" s="6">
        <f t="shared" si="140"/>
        <v>0</v>
      </c>
      <c r="AA101" s="6">
        <f t="shared" si="140"/>
        <v>0</v>
      </c>
      <c r="AB101" s="6">
        <f t="shared" si="140"/>
        <v>0</v>
      </c>
      <c r="AC101" s="6">
        <f t="shared" si="141"/>
        <v>0</v>
      </c>
      <c r="AD101" s="6">
        <f t="shared" si="141"/>
        <v>0</v>
      </c>
      <c r="AE101" s="6">
        <f t="shared" si="141"/>
        <v>0</v>
      </c>
      <c r="AF101" s="6">
        <f t="shared" si="141"/>
        <v>0</v>
      </c>
      <c r="AG101" s="6">
        <f t="shared" si="141"/>
        <v>0</v>
      </c>
      <c r="AH101" s="6">
        <f t="shared" si="141"/>
        <v>0</v>
      </c>
      <c r="AI101" s="6">
        <f t="shared" si="141"/>
        <v>0</v>
      </c>
      <c r="AJ101" s="6">
        <f t="shared" si="141"/>
        <v>0</v>
      </c>
      <c r="AK101" s="6">
        <f t="shared" si="141"/>
        <v>0</v>
      </c>
      <c r="AL101" s="6">
        <f t="shared" si="141"/>
        <v>0</v>
      </c>
      <c r="AM101" s="6">
        <f t="shared" si="141"/>
        <v>0</v>
      </c>
      <c r="AN101" s="6">
        <f t="shared" si="141"/>
        <v>0</v>
      </c>
      <c r="AO101" s="6">
        <f t="shared" si="141"/>
        <v>0</v>
      </c>
      <c r="AP101" s="6">
        <f t="shared" ca="1" si="131"/>
        <v>42406.103999999999</v>
      </c>
      <c r="AQ101" s="6" t="str">
        <f t="shared" si="101"/>
        <v/>
      </c>
      <c r="AR101" s="6" t="str">
        <f t="shared" si="102"/>
        <v/>
      </c>
      <c r="AS101" s="6" t="str">
        <f t="shared" si="103"/>
        <v/>
      </c>
      <c r="AT101" s="6" t="str">
        <f t="shared" si="104"/>
        <v/>
      </c>
      <c r="AU101" s="6" t="str">
        <f t="shared" si="105"/>
        <v/>
      </c>
      <c r="AV101" s="6" t="str">
        <f t="shared" si="106"/>
        <v/>
      </c>
      <c r="AW101" s="6" t="str">
        <f t="shared" si="107"/>
        <v/>
      </c>
      <c r="AX101" s="6" t="str">
        <f t="shared" si="108"/>
        <v/>
      </c>
      <c r="AY101" s="6" t="str">
        <f t="shared" si="109"/>
        <v/>
      </c>
      <c r="AZ101" s="6" t="str">
        <f t="shared" si="110"/>
        <v/>
      </c>
      <c r="BA101" s="6" t="str">
        <f t="shared" si="111"/>
        <v/>
      </c>
      <c r="BB101" s="6" t="str">
        <f t="shared" si="112"/>
        <v/>
      </c>
      <c r="BC101" s="6" t="str">
        <f t="shared" si="113"/>
        <v/>
      </c>
      <c r="BD101" s="6" t="str">
        <f t="shared" si="114"/>
        <v/>
      </c>
      <c r="BE101" s="6" t="str">
        <f t="shared" si="115"/>
        <v/>
      </c>
      <c r="BF101" s="6" t="str">
        <f t="shared" si="116"/>
        <v/>
      </c>
      <c r="BG101" s="6" t="str">
        <f t="shared" si="117"/>
        <v/>
      </c>
      <c r="BH101" s="6" t="str">
        <f t="shared" si="118"/>
        <v/>
      </c>
      <c r="BI101" s="6" t="str">
        <f t="shared" si="119"/>
        <v/>
      </c>
      <c r="BJ101" s="6" t="str">
        <f t="shared" si="120"/>
        <v/>
      </c>
      <c r="BK101" s="6" t="str">
        <f t="shared" si="121"/>
        <v/>
      </c>
      <c r="BL101" s="6" t="str">
        <f t="shared" si="122"/>
        <v/>
      </c>
      <c r="BM101" s="6" t="str">
        <f t="shared" si="123"/>
        <v/>
      </c>
      <c r="BN101" s="6">
        <f t="shared" ca="1" si="124"/>
        <v>1</v>
      </c>
      <c r="BQ101" s="6" t="str">
        <f t="shared" si="125"/>
        <v>TBR DK</v>
      </c>
      <c r="BR101" s="6">
        <f t="shared" si="126"/>
        <v>4</v>
      </c>
      <c r="BS101" s="6" t="str">
        <f t="shared" si="127"/>
        <v>DK</v>
      </c>
      <c r="BT101" s="6" t="str">
        <f t="shared" si="128"/>
        <v>K</v>
      </c>
      <c r="BU101" s="6" t="str">
        <f t="shared" si="129"/>
        <v>w</v>
      </c>
      <c r="BV101" s="6" t="str">
        <f t="shared" si="130"/>
        <v>TBR</v>
      </c>
    </row>
    <row r="102" spans="1:74" x14ac:dyDescent="0.35">
      <c r="A102" s="6">
        <v>106</v>
      </c>
      <c r="B102" t="s">
        <v>247</v>
      </c>
      <c r="C102" t="s">
        <v>240</v>
      </c>
      <c r="D102" t="s">
        <v>241</v>
      </c>
      <c r="E102" s="29" t="s">
        <v>248</v>
      </c>
      <c r="F102" s="29" t="s">
        <v>45</v>
      </c>
      <c r="G102" s="30" t="s">
        <v>46</v>
      </c>
      <c r="H102" s="31" t="str">
        <f t="shared" si="138"/>
        <v>J</v>
      </c>
      <c r="I102" s="32" t="str">
        <f t="shared" si="139"/>
        <v>w</v>
      </c>
      <c r="J102" s="33" t="str">
        <f t="shared" si="137"/>
        <v>PB</v>
      </c>
      <c r="K102" s="30">
        <v>25</v>
      </c>
      <c r="L102" s="6">
        <v>353</v>
      </c>
      <c r="M102" s="7">
        <v>0</v>
      </c>
      <c r="N102" s="6">
        <f t="shared" ref="N102:N133" si="142">FIND(H102,"?EJK")-1</f>
        <v>2</v>
      </c>
      <c r="O102" s="6">
        <f t="shared" ref="O102:O133" si="143">FIND(I102,"?mw")-1</f>
        <v>2</v>
      </c>
      <c r="P102" s="6">
        <f t="shared" ref="P102:P133" si="144">IF(J102="PB",1,IF(J102="LBH",2,IF(J102="LBC",3,IF(J102="TBR",4,0))))</f>
        <v>1</v>
      </c>
      <c r="Q102" s="6">
        <f t="shared" ref="Q102:Q133" si="145">P102*100+O102*10+N102</f>
        <v>122</v>
      </c>
      <c r="R102" s="6">
        <f t="shared" ref="R102:R133" ca="1" si="146">IF(L102="n/a",0,L102*100+M102+RANDBETWEEN(100,400)/1000)</f>
        <v>35300.182999999997</v>
      </c>
      <c r="S102" s="6">
        <f t="shared" si="140"/>
        <v>0</v>
      </c>
      <c r="T102" s="6">
        <f t="shared" si="140"/>
        <v>0</v>
      </c>
      <c r="U102" s="6">
        <f t="shared" si="140"/>
        <v>0</v>
      </c>
      <c r="V102" s="6">
        <f t="shared" ca="1" si="140"/>
        <v>35300.182999999997</v>
      </c>
      <c r="W102" s="6">
        <f t="shared" si="140"/>
        <v>0</v>
      </c>
      <c r="X102" s="6">
        <f t="shared" si="140"/>
        <v>0</v>
      </c>
      <c r="Y102" s="6">
        <f t="shared" si="140"/>
        <v>0</v>
      </c>
      <c r="Z102" s="6">
        <f t="shared" si="140"/>
        <v>0</v>
      </c>
      <c r="AA102" s="6">
        <f t="shared" si="140"/>
        <v>0</v>
      </c>
      <c r="AB102" s="6">
        <f t="shared" si="140"/>
        <v>0</v>
      </c>
      <c r="AC102" s="6">
        <f t="shared" si="141"/>
        <v>0</v>
      </c>
      <c r="AD102" s="6">
        <f t="shared" si="141"/>
        <v>0</v>
      </c>
      <c r="AE102" s="6">
        <f t="shared" si="141"/>
        <v>0</v>
      </c>
      <c r="AF102" s="6">
        <f t="shared" si="141"/>
        <v>0</v>
      </c>
      <c r="AG102" s="6">
        <f t="shared" si="141"/>
        <v>0</v>
      </c>
      <c r="AH102" s="6">
        <f t="shared" si="141"/>
        <v>0</v>
      </c>
      <c r="AI102" s="6">
        <f t="shared" si="141"/>
        <v>0</v>
      </c>
      <c r="AJ102" s="6">
        <f t="shared" si="141"/>
        <v>0</v>
      </c>
      <c r="AK102" s="6">
        <f t="shared" si="141"/>
        <v>0</v>
      </c>
      <c r="AL102" s="6">
        <f t="shared" si="141"/>
        <v>0</v>
      </c>
      <c r="AM102" s="6">
        <f t="shared" si="141"/>
        <v>0</v>
      </c>
      <c r="AN102" s="6">
        <f t="shared" si="141"/>
        <v>0</v>
      </c>
      <c r="AO102" s="6">
        <f t="shared" si="141"/>
        <v>0</v>
      </c>
      <c r="AP102" s="6">
        <f t="shared" si="131"/>
        <v>0</v>
      </c>
      <c r="AQ102" s="6" t="str">
        <f t="shared" ref="AQ102:AQ133" si="147">IF(S102&gt;0,RANK(S102,S$6:S$190,0),T(0))</f>
        <v/>
      </c>
      <c r="AR102" s="6" t="str">
        <f t="shared" ref="AR102:AR133" si="148">IF(T102&gt;0,RANK(T102,T$6:T$190,0),T(0))</f>
        <v/>
      </c>
      <c r="AS102" s="6" t="str">
        <f t="shared" ref="AS102:AS133" si="149">IF(U102&gt;0,RANK(U102,U$6:U$190,0),T(0))</f>
        <v/>
      </c>
      <c r="AT102" s="6">
        <f t="shared" ref="AT102:AT133" ca="1" si="150">IF(V102&gt;0,RANK(V102,V$6:V$190,0),T(0))</f>
        <v>1</v>
      </c>
      <c r="AU102" s="6" t="str">
        <f t="shared" ref="AU102:AU133" si="151">IF(W102&gt;0,RANK(W102,W$6:W$190,0),T(0))</f>
        <v/>
      </c>
      <c r="AV102" s="6" t="str">
        <f t="shared" ref="AV102:AV133" si="152">IF(X102&gt;0,RANK(X102,X$6:X$190,0),T(0))</f>
        <v/>
      </c>
      <c r="AW102" s="6" t="str">
        <f t="shared" ref="AW102:AW133" si="153">IF(Y102&gt;0,RANK(Y102,Y$6:Y$190,0),T(0))</f>
        <v/>
      </c>
      <c r="AX102" s="6" t="str">
        <f t="shared" ref="AX102:AX133" si="154">IF(Z102&gt;0,RANK(Z102,Z$6:Z$190,0),T(0))</f>
        <v/>
      </c>
      <c r="AY102" s="6" t="str">
        <f t="shared" ref="AY102:AY133" si="155">IF(AA102&gt;0,RANK(AA102,AA$6:AA$190,0),T(0))</f>
        <v/>
      </c>
      <c r="AZ102" s="6" t="str">
        <f t="shared" ref="AZ102:AZ133" si="156">IF(AB102&gt;0,RANK(AB102,AB$6:AB$190,0),T(0))</f>
        <v/>
      </c>
      <c r="BA102" s="6" t="str">
        <f t="shared" ref="BA102:BA133" si="157">IF(AC102&gt;0,RANK(AC102,AC$6:AC$190,0),T(0))</f>
        <v/>
      </c>
      <c r="BB102" s="6" t="str">
        <f t="shared" ref="BB102:BB133" si="158">IF(AD102&gt;0,RANK(AD102,AD$6:AD$190,0),T(0))</f>
        <v/>
      </c>
      <c r="BC102" s="6" t="str">
        <f t="shared" ref="BC102:BC133" si="159">IF(AE102&gt;0,RANK(AE102,AE$6:AE$190,0),T(0))</f>
        <v/>
      </c>
      <c r="BD102" s="6" t="str">
        <f t="shared" ref="BD102:BD133" si="160">IF(AF102&gt;0,RANK(AF102,AF$6:AF$190,0),T(0))</f>
        <v/>
      </c>
      <c r="BE102" s="6" t="str">
        <f t="shared" ref="BE102:BE133" si="161">IF(AG102&gt;0,RANK(AG102,AG$6:AG$190,0),T(0))</f>
        <v/>
      </c>
      <c r="BF102" s="6" t="str">
        <f t="shared" ref="BF102:BF133" si="162">IF(AH102&gt;0,RANK(AH102,AH$6:AH$190,0),T(0))</f>
        <v/>
      </c>
      <c r="BG102" s="6" t="str">
        <f t="shared" ref="BG102:BG133" si="163">IF(AI102&gt;0,RANK(AI102,AI$6:AI$190,0),T(0))</f>
        <v/>
      </c>
      <c r="BH102" s="6" t="str">
        <f t="shared" ref="BH102:BH133" si="164">IF(AJ102&gt;0,RANK(AJ102,AJ$6:AJ$190,0),T(0))</f>
        <v/>
      </c>
      <c r="BI102" s="6" t="str">
        <f t="shared" ref="BI102:BI133" si="165">IF(AK102&gt;0,RANK(AK102,AK$6:AK$190,0),T(0))</f>
        <v/>
      </c>
      <c r="BJ102" s="6" t="str">
        <f t="shared" ref="BJ102:BJ133" si="166">IF(AL102&gt;0,RANK(AL102,AL$6:AL$190,0),T(0))</f>
        <v/>
      </c>
      <c r="BK102" s="6" t="str">
        <f t="shared" ref="BK102:BK133" si="167">IF(AM102&gt;0,RANK(AM102,AM$6:AM$190,0),T(0))</f>
        <v/>
      </c>
      <c r="BL102" s="6" t="str">
        <f t="shared" ref="BL102:BL133" si="168">IF(AN102&gt;0,RANK(AN102,AN$6:AN$190,0),T(0))</f>
        <v/>
      </c>
      <c r="BM102" s="6" t="str">
        <f t="shared" ref="BM102:BM133" si="169">IF(AO102&gt;0,RANK(AO102,AO$6:AO$190,0),T(0))</f>
        <v/>
      </c>
      <c r="BN102" s="6" t="str">
        <f t="shared" ref="BN102:BN133" si="170">IF(AP102&gt;0,RANK(AP102,AP$6:AP$190,0),T(0))</f>
        <v/>
      </c>
      <c r="BQ102" s="6" t="str">
        <f t="shared" ref="BQ102:BQ133" si="171">E102</f>
        <v>PB DJ</v>
      </c>
      <c r="BR102" s="6">
        <f t="shared" ref="BR102:BR133" si="172">FIND(" ",BQ102)</f>
        <v>3</v>
      </c>
      <c r="BS102" s="6" t="str">
        <f t="shared" ref="BS102:BS133" si="173">MID(BQ102,BR102+1,LEN(BQ102)-BR102)</f>
        <v>DJ</v>
      </c>
      <c r="BT102" s="6" t="str">
        <f t="shared" ref="BT102:BT133" si="174">IF(ISERROR(BR102),"?",IF(NOT(ISERROR(FIND("K",BS102))),"K",IF(NOT(ISERROR(FIND("J",BS102))),"J","E")))</f>
        <v>J</v>
      </c>
      <c r="BU102" s="6" t="str">
        <f t="shared" ref="BU102:BU133" si="175">IF(NOT(ISERROR(FIND("D",BS102))),"w",IF(NOT(ISERROR(FIND("H",BS102))),"m","?"))</f>
        <v>w</v>
      </c>
      <c r="BV102" s="6" t="str">
        <f t="shared" ref="BV102:BV133" si="176">IF(ISERROR(BR102),"?",LEFT(BQ102,BR102-1))</f>
        <v>PB</v>
      </c>
    </row>
    <row r="103" spans="1:74" x14ac:dyDescent="0.35">
      <c r="A103" s="6">
        <v>107</v>
      </c>
      <c r="B103" t="s">
        <v>249</v>
      </c>
      <c r="C103" t="s">
        <v>240</v>
      </c>
      <c r="D103" t="s">
        <v>241</v>
      </c>
      <c r="E103" s="29" t="s">
        <v>74</v>
      </c>
      <c r="F103" s="29" t="s">
        <v>45</v>
      </c>
      <c r="G103" s="30" t="s">
        <v>46</v>
      </c>
      <c r="H103" s="31" t="str">
        <f t="shared" si="138"/>
        <v>E</v>
      </c>
      <c r="I103" s="32" t="str">
        <f t="shared" si="139"/>
        <v>w</v>
      </c>
      <c r="J103" s="33" t="str">
        <f t="shared" si="137"/>
        <v>PB</v>
      </c>
      <c r="K103" s="30">
        <v>25</v>
      </c>
      <c r="L103" s="6">
        <v>121</v>
      </c>
      <c r="M103" s="7">
        <v>0</v>
      </c>
      <c r="N103" s="6">
        <f t="shared" si="142"/>
        <v>1</v>
      </c>
      <c r="O103" s="6">
        <f t="shared" si="143"/>
        <v>2</v>
      </c>
      <c r="P103" s="6">
        <f t="shared" si="144"/>
        <v>1</v>
      </c>
      <c r="Q103" s="6">
        <f t="shared" si="145"/>
        <v>121</v>
      </c>
      <c r="R103" s="6">
        <f t="shared" ca="1" si="146"/>
        <v>12100.137000000001</v>
      </c>
      <c r="S103" s="6">
        <f t="shared" si="140"/>
        <v>0</v>
      </c>
      <c r="T103" s="6">
        <f t="shared" ca="1" si="140"/>
        <v>12100.137000000001</v>
      </c>
      <c r="U103" s="6">
        <f t="shared" si="140"/>
        <v>0</v>
      </c>
      <c r="V103" s="6">
        <f t="shared" si="140"/>
        <v>0</v>
      </c>
      <c r="W103" s="6">
        <f t="shared" si="140"/>
        <v>0</v>
      </c>
      <c r="X103" s="6">
        <f t="shared" si="140"/>
        <v>0</v>
      </c>
      <c r="Y103" s="6">
        <f t="shared" si="140"/>
        <v>0</v>
      </c>
      <c r="Z103" s="6">
        <f t="shared" si="140"/>
        <v>0</v>
      </c>
      <c r="AA103" s="6">
        <f t="shared" si="140"/>
        <v>0</v>
      </c>
      <c r="AB103" s="6">
        <f t="shared" si="140"/>
        <v>0</v>
      </c>
      <c r="AC103" s="6">
        <f t="shared" si="141"/>
        <v>0</v>
      </c>
      <c r="AD103" s="6">
        <f t="shared" si="141"/>
        <v>0</v>
      </c>
      <c r="AE103" s="6">
        <f t="shared" si="141"/>
        <v>0</v>
      </c>
      <c r="AF103" s="6">
        <f t="shared" si="141"/>
        <v>0</v>
      </c>
      <c r="AG103" s="6">
        <f t="shared" si="141"/>
        <v>0</v>
      </c>
      <c r="AH103" s="6">
        <f t="shared" si="141"/>
        <v>0</v>
      </c>
      <c r="AI103" s="6">
        <f t="shared" si="141"/>
        <v>0</v>
      </c>
      <c r="AJ103" s="6">
        <f t="shared" si="141"/>
        <v>0</v>
      </c>
      <c r="AK103" s="6">
        <f t="shared" si="141"/>
        <v>0</v>
      </c>
      <c r="AL103" s="6">
        <f t="shared" si="141"/>
        <v>0</v>
      </c>
      <c r="AM103" s="6">
        <f t="shared" si="141"/>
        <v>0</v>
      </c>
      <c r="AN103" s="6">
        <f t="shared" si="141"/>
        <v>0</v>
      </c>
      <c r="AO103" s="6">
        <f t="shared" si="141"/>
        <v>0</v>
      </c>
      <c r="AP103" s="6">
        <f t="shared" ref="AP103:AP134" si="177">IF($Q103=AP$4,$R103,0)</f>
        <v>0</v>
      </c>
      <c r="AQ103" s="6" t="str">
        <f t="shared" si="147"/>
        <v/>
      </c>
      <c r="AR103" s="6">
        <f t="shared" ca="1" si="148"/>
        <v>3</v>
      </c>
      <c r="AS103" s="6" t="str">
        <f t="shared" si="149"/>
        <v/>
      </c>
      <c r="AT103" s="6" t="str">
        <f t="shared" si="150"/>
        <v/>
      </c>
      <c r="AU103" s="6" t="str">
        <f t="shared" si="151"/>
        <v/>
      </c>
      <c r="AV103" s="6" t="str">
        <f t="shared" si="152"/>
        <v/>
      </c>
      <c r="AW103" s="6" t="str">
        <f t="shared" si="153"/>
        <v/>
      </c>
      <c r="AX103" s="6" t="str">
        <f t="shared" si="154"/>
        <v/>
      </c>
      <c r="AY103" s="6" t="str">
        <f t="shared" si="155"/>
        <v/>
      </c>
      <c r="AZ103" s="6" t="str">
        <f t="shared" si="156"/>
        <v/>
      </c>
      <c r="BA103" s="6" t="str">
        <f t="shared" si="157"/>
        <v/>
      </c>
      <c r="BB103" s="6" t="str">
        <f t="shared" si="158"/>
        <v/>
      </c>
      <c r="BC103" s="6" t="str">
        <f t="shared" si="159"/>
        <v/>
      </c>
      <c r="BD103" s="6" t="str">
        <f t="shared" si="160"/>
        <v/>
      </c>
      <c r="BE103" s="6" t="str">
        <f t="shared" si="161"/>
        <v/>
      </c>
      <c r="BF103" s="6" t="str">
        <f t="shared" si="162"/>
        <v/>
      </c>
      <c r="BG103" s="6" t="str">
        <f t="shared" si="163"/>
        <v/>
      </c>
      <c r="BH103" s="6" t="str">
        <f t="shared" si="164"/>
        <v/>
      </c>
      <c r="BI103" s="6" t="str">
        <f t="shared" si="165"/>
        <v/>
      </c>
      <c r="BJ103" s="6" t="str">
        <f t="shared" si="166"/>
        <v/>
      </c>
      <c r="BK103" s="6" t="str">
        <f t="shared" si="167"/>
        <v/>
      </c>
      <c r="BL103" s="6" t="str">
        <f t="shared" si="168"/>
        <v/>
      </c>
      <c r="BM103" s="6" t="str">
        <f t="shared" si="169"/>
        <v/>
      </c>
      <c r="BN103" s="6" t="str">
        <f t="shared" si="170"/>
        <v/>
      </c>
      <c r="BQ103" s="6" t="str">
        <f t="shared" si="171"/>
        <v>PB D</v>
      </c>
      <c r="BR103" s="6">
        <f t="shared" si="172"/>
        <v>3</v>
      </c>
      <c r="BS103" s="6" t="str">
        <f t="shared" si="173"/>
        <v>D</v>
      </c>
      <c r="BT103" s="6" t="str">
        <f t="shared" si="174"/>
        <v>E</v>
      </c>
      <c r="BU103" s="6" t="str">
        <f t="shared" si="175"/>
        <v>w</v>
      </c>
      <c r="BV103" s="6" t="str">
        <f t="shared" si="176"/>
        <v>PB</v>
      </c>
    </row>
    <row r="104" spans="1:74" x14ac:dyDescent="0.35">
      <c r="A104" s="6">
        <v>139</v>
      </c>
      <c r="B104" t="s">
        <v>250</v>
      </c>
      <c r="C104" t="s">
        <v>251</v>
      </c>
      <c r="D104" t="s">
        <v>252</v>
      </c>
      <c r="E104" s="29" t="s">
        <v>62</v>
      </c>
      <c r="F104" s="29" t="s">
        <v>45</v>
      </c>
      <c r="G104" s="30" t="s">
        <v>46</v>
      </c>
      <c r="H104" s="31" t="str">
        <f t="shared" si="138"/>
        <v>E</v>
      </c>
      <c r="I104" s="32" t="str">
        <f t="shared" si="139"/>
        <v>m</v>
      </c>
      <c r="J104" s="33" t="str">
        <f t="shared" si="137"/>
        <v>TBR</v>
      </c>
      <c r="K104" s="30">
        <v>26</v>
      </c>
      <c r="L104" s="6">
        <v>374</v>
      </c>
      <c r="M104" s="7">
        <v>3</v>
      </c>
      <c r="N104" s="6">
        <f t="shared" si="142"/>
        <v>1</v>
      </c>
      <c r="O104" s="6">
        <f t="shared" si="143"/>
        <v>1</v>
      </c>
      <c r="P104" s="6">
        <f t="shared" si="144"/>
        <v>4</v>
      </c>
      <c r="Q104" s="6">
        <f t="shared" si="145"/>
        <v>411</v>
      </c>
      <c r="R104" s="6">
        <f t="shared" ca="1" si="146"/>
        <v>37403.19</v>
      </c>
      <c r="S104" s="6">
        <f t="shared" si="140"/>
        <v>0</v>
      </c>
      <c r="T104" s="6">
        <f t="shared" si="140"/>
        <v>0</v>
      </c>
      <c r="U104" s="6">
        <f t="shared" si="140"/>
        <v>0</v>
      </c>
      <c r="V104" s="6">
        <f t="shared" si="140"/>
        <v>0</v>
      </c>
      <c r="W104" s="6">
        <f t="shared" si="140"/>
        <v>0</v>
      </c>
      <c r="X104" s="6">
        <f t="shared" si="140"/>
        <v>0</v>
      </c>
      <c r="Y104" s="6">
        <f t="shared" si="140"/>
        <v>0</v>
      </c>
      <c r="Z104" s="6">
        <f t="shared" si="140"/>
        <v>0</v>
      </c>
      <c r="AA104" s="6">
        <f t="shared" si="140"/>
        <v>0</v>
      </c>
      <c r="AB104" s="6">
        <f t="shared" si="140"/>
        <v>0</v>
      </c>
      <c r="AC104" s="6">
        <f t="shared" si="141"/>
        <v>0</v>
      </c>
      <c r="AD104" s="6">
        <f t="shared" si="141"/>
        <v>0</v>
      </c>
      <c r="AE104" s="6">
        <f t="shared" si="141"/>
        <v>0</v>
      </c>
      <c r="AF104" s="6">
        <f t="shared" si="141"/>
        <v>0</v>
      </c>
      <c r="AG104" s="6">
        <f t="shared" si="141"/>
        <v>0</v>
      </c>
      <c r="AH104" s="6">
        <f t="shared" si="141"/>
        <v>0</v>
      </c>
      <c r="AI104" s="6">
        <f t="shared" si="141"/>
        <v>0</v>
      </c>
      <c r="AJ104" s="6">
        <f t="shared" si="141"/>
        <v>0</v>
      </c>
      <c r="AK104" s="6">
        <f t="shared" ca="1" si="141"/>
        <v>37403.19</v>
      </c>
      <c r="AL104" s="6">
        <f t="shared" si="141"/>
        <v>0</v>
      </c>
      <c r="AM104" s="6">
        <f t="shared" si="141"/>
        <v>0</v>
      </c>
      <c r="AN104" s="6">
        <f t="shared" si="141"/>
        <v>0</v>
      </c>
      <c r="AO104" s="6">
        <f t="shared" si="141"/>
        <v>0</v>
      </c>
      <c r="AP104" s="6">
        <f t="shared" si="177"/>
        <v>0</v>
      </c>
      <c r="AQ104" s="6" t="str">
        <f t="shared" si="147"/>
        <v/>
      </c>
      <c r="AR104" s="6" t="str">
        <f t="shared" si="148"/>
        <v/>
      </c>
      <c r="AS104" s="6" t="str">
        <f t="shared" si="149"/>
        <v/>
      </c>
      <c r="AT104" s="6" t="str">
        <f t="shared" si="150"/>
        <v/>
      </c>
      <c r="AU104" s="6" t="str">
        <f t="shared" si="151"/>
        <v/>
      </c>
      <c r="AV104" s="6" t="str">
        <f t="shared" si="152"/>
        <v/>
      </c>
      <c r="AW104" s="6" t="str">
        <f t="shared" si="153"/>
        <v/>
      </c>
      <c r="AX104" s="6" t="str">
        <f t="shared" si="154"/>
        <v/>
      </c>
      <c r="AY104" s="6" t="str">
        <f t="shared" si="155"/>
        <v/>
      </c>
      <c r="AZ104" s="6" t="str">
        <f t="shared" si="156"/>
        <v/>
      </c>
      <c r="BA104" s="6" t="str">
        <f t="shared" si="157"/>
        <v/>
      </c>
      <c r="BB104" s="6" t="str">
        <f t="shared" si="158"/>
        <v/>
      </c>
      <c r="BC104" s="6" t="str">
        <f t="shared" si="159"/>
        <v/>
      </c>
      <c r="BD104" s="6" t="str">
        <f t="shared" si="160"/>
        <v/>
      </c>
      <c r="BE104" s="6" t="str">
        <f t="shared" si="161"/>
        <v/>
      </c>
      <c r="BF104" s="6" t="str">
        <f t="shared" si="162"/>
        <v/>
      </c>
      <c r="BG104" s="6" t="str">
        <f t="shared" si="163"/>
        <v/>
      </c>
      <c r="BH104" s="6" t="str">
        <f t="shared" si="164"/>
        <v/>
      </c>
      <c r="BI104" s="6">
        <f t="shared" ca="1" si="165"/>
        <v>31</v>
      </c>
      <c r="BJ104" s="6" t="str">
        <f t="shared" si="166"/>
        <v/>
      </c>
      <c r="BK104" s="6" t="str">
        <f t="shared" si="167"/>
        <v/>
      </c>
      <c r="BL104" s="6" t="str">
        <f t="shared" si="168"/>
        <v/>
      </c>
      <c r="BM104" s="6" t="str">
        <f t="shared" si="169"/>
        <v/>
      </c>
      <c r="BN104" s="6" t="str">
        <f t="shared" si="170"/>
        <v/>
      </c>
      <c r="BQ104" s="6" t="str">
        <f t="shared" si="171"/>
        <v>TBR H</v>
      </c>
      <c r="BR104" s="6">
        <f t="shared" si="172"/>
        <v>4</v>
      </c>
      <c r="BS104" s="6" t="str">
        <f t="shared" si="173"/>
        <v>H</v>
      </c>
      <c r="BT104" s="6" t="str">
        <f t="shared" si="174"/>
        <v>E</v>
      </c>
      <c r="BU104" s="6" t="str">
        <f t="shared" si="175"/>
        <v>m</v>
      </c>
      <c r="BV104" s="6" t="str">
        <f t="shared" si="176"/>
        <v>TBR</v>
      </c>
    </row>
    <row r="105" spans="1:74" x14ac:dyDescent="0.35">
      <c r="A105" s="6">
        <v>52</v>
      </c>
      <c r="B105" t="s">
        <v>253</v>
      </c>
      <c r="C105" t="s">
        <v>254</v>
      </c>
      <c r="D105" t="s">
        <v>255</v>
      </c>
      <c r="E105" s="29" t="s">
        <v>88</v>
      </c>
      <c r="F105" s="29" t="s">
        <v>45</v>
      </c>
      <c r="G105" s="30" t="s">
        <v>46</v>
      </c>
      <c r="H105" s="31" t="str">
        <f t="shared" si="138"/>
        <v>E</v>
      </c>
      <c r="I105" s="32" t="str">
        <f t="shared" si="139"/>
        <v>w</v>
      </c>
      <c r="J105" s="35" t="s">
        <v>193</v>
      </c>
      <c r="K105" s="30">
        <v>26</v>
      </c>
      <c r="L105" s="6">
        <v>349</v>
      </c>
      <c r="M105" s="7">
        <v>3</v>
      </c>
      <c r="N105" s="6">
        <f t="shared" si="142"/>
        <v>1</v>
      </c>
      <c r="O105" s="6">
        <f t="shared" si="143"/>
        <v>2</v>
      </c>
      <c r="P105" s="6">
        <f t="shared" si="144"/>
        <v>4</v>
      </c>
      <c r="Q105" s="6">
        <f t="shared" si="145"/>
        <v>421</v>
      </c>
      <c r="R105" s="6">
        <f t="shared" ca="1" si="146"/>
        <v>34903.195</v>
      </c>
      <c r="S105" s="6">
        <f t="shared" si="140"/>
        <v>0</v>
      </c>
      <c r="T105" s="6">
        <f t="shared" si="140"/>
        <v>0</v>
      </c>
      <c r="U105" s="6">
        <f t="shared" si="140"/>
        <v>0</v>
      </c>
      <c r="V105" s="6">
        <f t="shared" si="140"/>
        <v>0</v>
      </c>
      <c r="W105" s="6">
        <f t="shared" si="140"/>
        <v>0</v>
      </c>
      <c r="X105" s="6">
        <f t="shared" si="140"/>
        <v>0</v>
      </c>
      <c r="Y105" s="6">
        <f t="shared" si="140"/>
        <v>0</v>
      </c>
      <c r="Z105" s="6">
        <f t="shared" si="140"/>
        <v>0</v>
      </c>
      <c r="AA105" s="6">
        <f t="shared" si="140"/>
        <v>0</v>
      </c>
      <c r="AB105" s="6">
        <f t="shared" si="140"/>
        <v>0</v>
      </c>
      <c r="AC105" s="6">
        <f t="shared" si="141"/>
        <v>0</v>
      </c>
      <c r="AD105" s="6">
        <f t="shared" si="141"/>
        <v>0</v>
      </c>
      <c r="AE105" s="6">
        <f t="shared" si="141"/>
        <v>0</v>
      </c>
      <c r="AF105" s="6">
        <f t="shared" si="141"/>
        <v>0</v>
      </c>
      <c r="AG105" s="6">
        <f t="shared" si="141"/>
        <v>0</v>
      </c>
      <c r="AH105" s="6">
        <f t="shared" si="141"/>
        <v>0</v>
      </c>
      <c r="AI105" s="6">
        <f t="shared" si="141"/>
        <v>0</v>
      </c>
      <c r="AJ105" s="6">
        <f t="shared" si="141"/>
        <v>0</v>
      </c>
      <c r="AK105" s="6">
        <f t="shared" si="141"/>
        <v>0</v>
      </c>
      <c r="AL105" s="6">
        <f t="shared" ca="1" si="141"/>
        <v>34903.195</v>
      </c>
      <c r="AM105" s="6">
        <f t="shared" si="141"/>
        <v>0</v>
      </c>
      <c r="AN105" s="6">
        <f t="shared" si="141"/>
        <v>0</v>
      </c>
      <c r="AO105" s="6">
        <f t="shared" si="141"/>
        <v>0</v>
      </c>
      <c r="AP105" s="6">
        <f t="shared" si="177"/>
        <v>0</v>
      </c>
      <c r="AQ105" s="6" t="str">
        <f t="shared" si="147"/>
        <v/>
      </c>
      <c r="AR105" s="6" t="str">
        <f t="shared" si="148"/>
        <v/>
      </c>
      <c r="AS105" s="6" t="str">
        <f t="shared" si="149"/>
        <v/>
      </c>
      <c r="AT105" s="6" t="str">
        <f t="shared" si="150"/>
        <v/>
      </c>
      <c r="AU105" s="6" t="str">
        <f t="shared" si="151"/>
        <v/>
      </c>
      <c r="AV105" s="6" t="str">
        <f t="shared" si="152"/>
        <v/>
      </c>
      <c r="AW105" s="6" t="str">
        <f t="shared" si="153"/>
        <v/>
      </c>
      <c r="AX105" s="6" t="str">
        <f t="shared" si="154"/>
        <v/>
      </c>
      <c r="AY105" s="6" t="str">
        <f t="shared" si="155"/>
        <v/>
      </c>
      <c r="AZ105" s="6" t="str">
        <f t="shared" si="156"/>
        <v/>
      </c>
      <c r="BA105" s="6" t="str">
        <f t="shared" si="157"/>
        <v/>
      </c>
      <c r="BB105" s="6" t="str">
        <f t="shared" si="158"/>
        <v/>
      </c>
      <c r="BC105" s="6" t="str">
        <f t="shared" si="159"/>
        <v/>
      </c>
      <c r="BD105" s="6" t="str">
        <f t="shared" si="160"/>
        <v/>
      </c>
      <c r="BE105" s="6" t="str">
        <f t="shared" si="161"/>
        <v/>
      </c>
      <c r="BF105" s="6" t="str">
        <f t="shared" si="162"/>
        <v/>
      </c>
      <c r="BG105" s="6" t="str">
        <f t="shared" si="163"/>
        <v/>
      </c>
      <c r="BH105" s="6" t="str">
        <f t="shared" si="164"/>
        <v/>
      </c>
      <c r="BI105" s="6" t="str">
        <f t="shared" si="165"/>
        <v/>
      </c>
      <c r="BJ105" s="6">
        <f t="shared" ca="1" si="166"/>
        <v>9</v>
      </c>
      <c r="BK105" s="6" t="str">
        <f t="shared" si="167"/>
        <v/>
      </c>
      <c r="BL105" s="6" t="str">
        <f t="shared" si="168"/>
        <v/>
      </c>
      <c r="BM105" s="6" t="str">
        <f t="shared" si="169"/>
        <v/>
      </c>
      <c r="BN105" s="6" t="str">
        <f t="shared" si="170"/>
        <v/>
      </c>
      <c r="BQ105" s="6" t="str">
        <f t="shared" si="171"/>
        <v>LBC D</v>
      </c>
      <c r="BR105" s="6">
        <f t="shared" si="172"/>
        <v>4</v>
      </c>
      <c r="BS105" s="6" t="str">
        <f t="shared" si="173"/>
        <v>D</v>
      </c>
      <c r="BT105" s="6" t="str">
        <f t="shared" si="174"/>
        <v>E</v>
      </c>
      <c r="BU105" s="6" t="str">
        <f t="shared" si="175"/>
        <v>w</v>
      </c>
      <c r="BV105" s="6" t="str">
        <f t="shared" si="176"/>
        <v>LBC</v>
      </c>
    </row>
    <row r="106" spans="1:74" x14ac:dyDescent="0.35">
      <c r="A106" s="6">
        <v>51</v>
      </c>
      <c r="B106" t="s">
        <v>195</v>
      </c>
      <c r="C106" t="s">
        <v>254</v>
      </c>
      <c r="D106" t="s">
        <v>255</v>
      </c>
      <c r="E106" s="29" t="s">
        <v>50</v>
      </c>
      <c r="F106" s="29" t="s">
        <v>45</v>
      </c>
      <c r="G106" s="30" t="s">
        <v>46</v>
      </c>
      <c r="H106" s="31" t="str">
        <f t="shared" si="138"/>
        <v>E</v>
      </c>
      <c r="I106" s="32" t="str">
        <f t="shared" si="139"/>
        <v>m</v>
      </c>
      <c r="J106" s="33" t="str">
        <f t="shared" ref="J106:J112" si="178">BV106</f>
        <v>LBC</v>
      </c>
      <c r="K106" s="30">
        <v>26</v>
      </c>
      <c r="L106" s="6">
        <v>434</v>
      </c>
      <c r="M106" s="7">
        <v>7</v>
      </c>
      <c r="N106" s="6">
        <f t="shared" si="142"/>
        <v>1</v>
      </c>
      <c r="O106" s="6">
        <f t="shared" si="143"/>
        <v>1</v>
      </c>
      <c r="P106" s="6">
        <f t="shared" si="144"/>
        <v>3</v>
      </c>
      <c r="Q106" s="6">
        <f t="shared" si="145"/>
        <v>311</v>
      </c>
      <c r="R106" s="6">
        <f t="shared" ca="1" si="146"/>
        <v>43407.218999999997</v>
      </c>
      <c r="S106" s="6">
        <f t="shared" ref="S106:AB115" si="179">IF($Q106=S$4,$R106,0)</f>
        <v>0</v>
      </c>
      <c r="T106" s="6">
        <f t="shared" si="179"/>
        <v>0</v>
      </c>
      <c r="U106" s="6">
        <f t="shared" si="179"/>
        <v>0</v>
      </c>
      <c r="V106" s="6">
        <f t="shared" si="179"/>
        <v>0</v>
      </c>
      <c r="W106" s="6">
        <f t="shared" si="179"/>
        <v>0</v>
      </c>
      <c r="X106" s="6">
        <f t="shared" si="179"/>
        <v>0</v>
      </c>
      <c r="Y106" s="6">
        <f t="shared" si="179"/>
        <v>0</v>
      </c>
      <c r="Z106" s="6">
        <f t="shared" si="179"/>
        <v>0</v>
      </c>
      <c r="AA106" s="6">
        <f t="shared" si="179"/>
        <v>0</v>
      </c>
      <c r="AB106" s="6">
        <f t="shared" si="179"/>
        <v>0</v>
      </c>
      <c r="AC106" s="6">
        <f t="shared" ref="AC106:AO115" si="180">IF($Q106=AC$4,$R106,0)</f>
        <v>0</v>
      </c>
      <c r="AD106" s="6">
        <f t="shared" si="180"/>
        <v>0</v>
      </c>
      <c r="AE106" s="6">
        <f t="shared" ca="1" si="180"/>
        <v>43407.218999999997</v>
      </c>
      <c r="AF106" s="6">
        <f t="shared" si="180"/>
        <v>0</v>
      </c>
      <c r="AG106" s="6">
        <f t="shared" si="180"/>
        <v>0</v>
      </c>
      <c r="AH106" s="6">
        <f t="shared" si="180"/>
        <v>0</v>
      </c>
      <c r="AI106" s="6">
        <f t="shared" si="180"/>
        <v>0</v>
      </c>
      <c r="AJ106" s="6">
        <f t="shared" si="180"/>
        <v>0</v>
      </c>
      <c r="AK106" s="6">
        <f t="shared" si="180"/>
        <v>0</v>
      </c>
      <c r="AL106" s="6">
        <f t="shared" si="180"/>
        <v>0</v>
      </c>
      <c r="AM106" s="6">
        <f t="shared" si="180"/>
        <v>0</v>
      </c>
      <c r="AN106" s="6">
        <f t="shared" si="180"/>
        <v>0</v>
      </c>
      <c r="AO106" s="6">
        <f t="shared" si="180"/>
        <v>0</v>
      </c>
      <c r="AP106" s="6">
        <f t="shared" si="177"/>
        <v>0</v>
      </c>
      <c r="AQ106" s="6" t="str">
        <f t="shared" si="147"/>
        <v/>
      </c>
      <c r="AR106" s="6" t="str">
        <f t="shared" si="148"/>
        <v/>
      </c>
      <c r="AS106" s="6" t="str">
        <f t="shared" si="149"/>
        <v/>
      </c>
      <c r="AT106" s="6" t="str">
        <f t="shared" si="150"/>
        <v/>
      </c>
      <c r="AU106" s="6" t="str">
        <f t="shared" si="151"/>
        <v/>
      </c>
      <c r="AV106" s="6" t="str">
        <f t="shared" si="152"/>
        <v/>
      </c>
      <c r="AW106" s="6" t="str">
        <f t="shared" si="153"/>
        <v/>
      </c>
      <c r="AX106" s="6" t="str">
        <f t="shared" si="154"/>
        <v/>
      </c>
      <c r="AY106" s="6" t="str">
        <f t="shared" si="155"/>
        <v/>
      </c>
      <c r="AZ106" s="6" t="str">
        <f t="shared" si="156"/>
        <v/>
      </c>
      <c r="BA106" s="6" t="str">
        <f t="shared" si="157"/>
        <v/>
      </c>
      <c r="BB106" s="6" t="str">
        <f t="shared" si="158"/>
        <v/>
      </c>
      <c r="BC106" s="6">
        <f t="shared" ca="1" si="159"/>
        <v>7</v>
      </c>
      <c r="BD106" s="6" t="str">
        <f t="shared" si="160"/>
        <v/>
      </c>
      <c r="BE106" s="6" t="str">
        <f t="shared" si="161"/>
        <v/>
      </c>
      <c r="BF106" s="6" t="str">
        <f t="shared" si="162"/>
        <v/>
      </c>
      <c r="BG106" s="6" t="str">
        <f t="shared" si="163"/>
        <v/>
      </c>
      <c r="BH106" s="6" t="str">
        <f t="shared" si="164"/>
        <v/>
      </c>
      <c r="BI106" s="6" t="str">
        <f t="shared" si="165"/>
        <v/>
      </c>
      <c r="BJ106" s="6" t="str">
        <f t="shared" si="166"/>
        <v/>
      </c>
      <c r="BK106" s="6" t="str">
        <f t="shared" si="167"/>
        <v/>
      </c>
      <c r="BL106" s="6" t="str">
        <f t="shared" si="168"/>
        <v/>
      </c>
      <c r="BM106" s="6" t="str">
        <f t="shared" si="169"/>
        <v/>
      </c>
      <c r="BN106" s="6" t="str">
        <f t="shared" si="170"/>
        <v/>
      </c>
      <c r="BQ106" s="6" t="str">
        <f t="shared" si="171"/>
        <v>LBC H</v>
      </c>
      <c r="BR106" s="6">
        <f t="shared" si="172"/>
        <v>4</v>
      </c>
      <c r="BS106" s="6" t="str">
        <f t="shared" si="173"/>
        <v>H</v>
      </c>
      <c r="BT106" s="6" t="str">
        <f t="shared" si="174"/>
        <v>E</v>
      </c>
      <c r="BU106" s="6" t="str">
        <f t="shared" si="175"/>
        <v>m</v>
      </c>
      <c r="BV106" s="6" t="str">
        <f t="shared" si="176"/>
        <v>LBC</v>
      </c>
    </row>
    <row r="107" spans="1:74" x14ac:dyDescent="0.35">
      <c r="A107" s="6">
        <v>135</v>
      </c>
      <c r="B107" t="s">
        <v>256</v>
      </c>
      <c r="C107" t="s">
        <v>257</v>
      </c>
      <c r="D107" t="s">
        <v>258</v>
      </c>
      <c r="E107" s="29" t="s">
        <v>62</v>
      </c>
      <c r="F107" s="29" t="s">
        <v>45</v>
      </c>
      <c r="G107" s="30" t="s">
        <v>46</v>
      </c>
      <c r="H107" s="31" t="str">
        <f t="shared" si="138"/>
        <v>E</v>
      </c>
      <c r="I107" s="32" t="str">
        <f t="shared" si="139"/>
        <v>m</v>
      </c>
      <c r="J107" s="33" t="str">
        <f t="shared" si="178"/>
        <v>TBR</v>
      </c>
      <c r="K107" s="30">
        <v>27</v>
      </c>
      <c r="L107" s="6">
        <v>476</v>
      </c>
      <c r="M107" s="7">
        <v>7</v>
      </c>
      <c r="N107" s="6">
        <f t="shared" si="142"/>
        <v>1</v>
      </c>
      <c r="O107" s="6">
        <f t="shared" si="143"/>
        <v>1</v>
      </c>
      <c r="P107" s="6">
        <f t="shared" si="144"/>
        <v>4</v>
      </c>
      <c r="Q107" s="6">
        <f t="shared" si="145"/>
        <v>411</v>
      </c>
      <c r="R107" s="6">
        <f t="shared" ca="1" si="146"/>
        <v>47607.186999999998</v>
      </c>
      <c r="S107" s="6">
        <f t="shared" si="179"/>
        <v>0</v>
      </c>
      <c r="T107" s="6">
        <f t="shared" si="179"/>
        <v>0</v>
      </c>
      <c r="U107" s="6">
        <f t="shared" si="179"/>
        <v>0</v>
      </c>
      <c r="V107" s="6">
        <f t="shared" si="179"/>
        <v>0</v>
      </c>
      <c r="W107" s="6">
        <f t="shared" si="179"/>
        <v>0</v>
      </c>
      <c r="X107" s="6">
        <f t="shared" si="179"/>
        <v>0</v>
      </c>
      <c r="Y107" s="6">
        <f t="shared" si="179"/>
        <v>0</v>
      </c>
      <c r="Z107" s="6">
        <f t="shared" si="179"/>
        <v>0</v>
      </c>
      <c r="AA107" s="6">
        <f t="shared" si="179"/>
        <v>0</v>
      </c>
      <c r="AB107" s="6">
        <f t="shared" si="179"/>
        <v>0</v>
      </c>
      <c r="AC107" s="6">
        <f t="shared" si="180"/>
        <v>0</v>
      </c>
      <c r="AD107" s="6">
        <f t="shared" si="180"/>
        <v>0</v>
      </c>
      <c r="AE107" s="6">
        <f t="shared" si="180"/>
        <v>0</v>
      </c>
      <c r="AF107" s="6">
        <f t="shared" si="180"/>
        <v>0</v>
      </c>
      <c r="AG107" s="6">
        <f t="shared" si="180"/>
        <v>0</v>
      </c>
      <c r="AH107" s="6">
        <f t="shared" si="180"/>
        <v>0</v>
      </c>
      <c r="AI107" s="6">
        <f t="shared" si="180"/>
        <v>0</v>
      </c>
      <c r="AJ107" s="6">
        <f t="shared" si="180"/>
        <v>0</v>
      </c>
      <c r="AK107" s="6">
        <f t="shared" ca="1" si="180"/>
        <v>47607.186999999998</v>
      </c>
      <c r="AL107" s="6">
        <f t="shared" si="180"/>
        <v>0</v>
      </c>
      <c r="AM107" s="6">
        <f t="shared" si="180"/>
        <v>0</v>
      </c>
      <c r="AN107" s="6">
        <f t="shared" si="180"/>
        <v>0</v>
      </c>
      <c r="AO107" s="6">
        <f t="shared" si="180"/>
        <v>0</v>
      </c>
      <c r="AP107" s="6">
        <f t="shared" si="177"/>
        <v>0</v>
      </c>
      <c r="AQ107" s="6" t="str">
        <f t="shared" si="147"/>
        <v/>
      </c>
      <c r="AR107" s="6" t="str">
        <f t="shared" si="148"/>
        <v/>
      </c>
      <c r="AS107" s="6" t="str">
        <f t="shared" si="149"/>
        <v/>
      </c>
      <c r="AT107" s="6" t="str">
        <f t="shared" si="150"/>
        <v/>
      </c>
      <c r="AU107" s="6" t="str">
        <f t="shared" si="151"/>
        <v/>
      </c>
      <c r="AV107" s="6" t="str">
        <f t="shared" si="152"/>
        <v/>
      </c>
      <c r="AW107" s="6" t="str">
        <f t="shared" si="153"/>
        <v/>
      </c>
      <c r="AX107" s="6" t="str">
        <f t="shared" si="154"/>
        <v/>
      </c>
      <c r="AY107" s="6" t="str">
        <f t="shared" si="155"/>
        <v/>
      </c>
      <c r="AZ107" s="6" t="str">
        <f t="shared" si="156"/>
        <v/>
      </c>
      <c r="BA107" s="6" t="str">
        <f t="shared" si="157"/>
        <v/>
      </c>
      <c r="BB107" s="6" t="str">
        <f t="shared" si="158"/>
        <v/>
      </c>
      <c r="BC107" s="6" t="str">
        <f t="shared" si="159"/>
        <v/>
      </c>
      <c r="BD107" s="6" t="str">
        <f t="shared" si="160"/>
        <v/>
      </c>
      <c r="BE107" s="6" t="str">
        <f t="shared" si="161"/>
        <v/>
      </c>
      <c r="BF107" s="6" t="str">
        <f t="shared" si="162"/>
        <v/>
      </c>
      <c r="BG107" s="6" t="str">
        <f t="shared" si="163"/>
        <v/>
      </c>
      <c r="BH107" s="6" t="str">
        <f t="shared" si="164"/>
        <v/>
      </c>
      <c r="BI107" s="6">
        <f t="shared" ca="1" si="165"/>
        <v>11</v>
      </c>
      <c r="BJ107" s="6" t="str">
        <f t="shared" si="166"/>
        <v/>
      </c>
      <c r="BK107" s="6" t="str">
        <f t="shared" si="167"/>
        <v/>
      </c>
      <c r="BL107" s="6" t="str">
        <f t="shared" si="168"/>
        <v/>
      </c>
      <c r="BM107" s="6" t="str">
        <f t="shared" si="169"/>
        <v/>
      </c>
      <c r="BN107" s="6" t="str">
        <f t="shared" si="170"/>
        <v/>
      </c>
      <c r="BQ107" s="6" t="str">
        <f t="shared" si="171"/>
        <v>TBR H</v>
      </c>
      <c r="BR107" s="6">
        <f t="shared" si="172"/>
        <v>4</v>
      </c>
      <c r="BS107" s="6" t="str">
        <f t="shared" si="173"/>
        <v>H</v>
      </c>
      <c r="BT107" s="6" t="str">
        <f t="shared" si="174"/>
        <v>E</v>
      </c>
      <c r="BU107" s="6" t="str">
        <f t="shared" si="175"/>
        <v>m</v>
      </c>
      <c r="BV107" s="6" t="str">
        <f t="shared" si="176"/>
        <v>TBR</v>
      </c>
    </row>
    <row r="108" spans="1:74" x14ac:dyDescent="0.35">
      <c r="A108" s="6">
        <v>134</v>
      </c>
      <c r="B108" t="s">
        <v>259</v>
      </c>
      <c r="C108" t="s">
        <v>260</v>
      </c>
      <c r="D108" t="s">
        <v>258</v>
      </c>
      <c r="E108" s="29" t="s">
        <v>59</v>
      </c>
      <c r="F108" s="29" t="s">
        <v>45</v>
      </c>
      <c r="G108" s="30" t="s">
        <v>46</v>
      </c>
      <c r="H108" s="31" t="str">
        <f t="shared" si="138"/>
        <v>E</v>
      </c>
      <c r="I108" s="32" t="str">
        <f t="shared" si="139"/>
        <v>w</v>
      </c>
      <c r="J108" s="33" t="str">
        <f t="shared" si="178"/>
        <v>TBR</v>
      </c>
      <c r="K108" s="30">
        <v>27</v>
      </c>
      <c r="L108" s="6">
        <v>516</v>
      </c>
      <c r="M108" s="7">
        <v>7</v>
      </c>
      <c r="N108" s="6">
        <f t="shared" si="142"/>
        <v>1</v>
      </c>
      <c r="O108" s="6">
        <f t="shared" si="143"/>
        <v>2</v>
      </c>
      <c r="P108" s="6">
        <f t="shared" si="144"/>
        <v>4</v>
      </c>
      <c r="Q108" s="6">
        <f t="shared" si="145"/>
        <v>421</v>
      </c>
      <c r="R108" s="6">
        <f t="shared" ca="1" si="146"/>
        <v>51607.216999999997</v>
      </c>
      <c r="S108" s="6">
        <f t="shared" si="179"/>
        <v>0</v>
      </c>
      <c r="T108" s="6">
        <f t="shared" si="179"/>
        <v>0</v>
      </c>
      <c r="U108" s="6">
        <f t="shared" si="179"/>
        <v>0</v>
      </c>
      <c r="V108" s="6">
        <f t="shared" si="179"/>
        <v>0</v>
      </c>
      <c r="W108" s="6">
        <f t="shared" si="179"/>
        <v>0</v>
      </c>
      <c r="X108" s="6">
        <f t="shared" si="179"/>
        <v>0</v>
      </c>
      <c r="Y108" s="6">
        <f t="shared" si="179"/>
        <v>0</v>
      </c>
      <c r="Z108" s="6">
        <f t="shared" si="179"/>
        <v>0</v>
      </c>
      <c r="AA108" s="6">
        <f t="shared" si="179"/>
        <v>0</v>
      </c>
      <c r="AB108" s="6">
        <f t="shared" si="179"/>
        <v>0</v>
      </c>
      <c r="AC108" s="6">
        <f t="shared" si="180"/>
        <v>0</v>
      </c>
      <c r="AD108" s="6">
        <f t="shared" si="180"/>
        <v>0</v>
      </c>
      <c r="AE108" s="6">
        <f t="shared" si="180"/>
        <v>0</v>
      </c>
      <c r="AF108" s="6">
        <f t="shared" si="180"/>
        <v>0</v>
      </c>
      <c r="AG108" s="6">
        <f t="shared" si="180"/>
        <v>0</v>
      </c>
      <c r="AH108" s="6">
        <f t="shared" si="180"/>
        <v>0</v>
      </c>
      <c r="AI108" s="6">
        <f t="shared" si="180"/>
        <v>0</v>
      </c>
      <c r="AJ108" s="6">
        <f t="shared" si="180"/>
        <v>0</v>
      </c>
      <c r="AK108" s="6">
        <f t="shared" si="180"/>
        <v>0</v>
      </c>
      <c r="AL108" s="6">
        <f t="shared" ca="1" si="180"/>
        <v>51607.216999999997</v>
      </c>
      <c r="AM108" s="6">
        <f t="shared" si="180"/>
        <v>0</v>
      </c>
      <c r="AN108" s="6">
        <f t="shared" si="180"/>
        <v>0</v>
      </c>
      <c r="AO108" s="6">
        <f t="shared" si="180"/>
        <v>0</v>
      </c>
      <c r="AP108" s="6">
        <f t="shared" si="177"/>
        <v>0</v>
      </c>
      <c r="AQ108" s="6" t="str">
        <f t="shared" si="147"/>
        <v/>
      </c>
      <c r="AR108" s="6" t="str">
        <f t="shared" si="148"/>
        <v/>
      </c>
      <c r="AS108" s="6" t="str">
        <f t="shared" si="149"/>
        <v/>
      </c>
      <c r="AT108" s="6" t="str">
        <f t="shared" si="150"/>
        <v/>
      </c>
      <c r="AU108" s="6" t="str">
        <f t="shared" si="151"/>
        <v/>
      </c>
      <c r="AV108" s="6" t="str">
        <f t="shared" si="152"/>
        <v/>
      </c>
      <c r="AW108" s="6" t="str">
        <f t="shared" si="153"/>
        <v/>
      </c>
      <c r="AX108" s="6" t="str">
        <f t="shared" si="154"/>
        <v/>
      </c>
      <c r="AY108" s="6" t="str">
        <f t="shared" si="155"/>
        <v/>
      </c>
      <c r="AZ108" s="6" t="str">
        <f t="shared" si="156"/>
        <v/>
      </c>
      <c r="BA108" s="6" t="str">
        <f t="shared" si="157"/>
        <v/>
      </c>
      <c r="BB108" s="6" t="str">
        <f t="shared" si="158"/>
        <v/>
      </c>
      <c r="BC108" s="6" t="str">
        <f t="shared" si="159"/>
        <v/>
      </c>
      <c r="BD108" s="6" t="str">
        <f t="shared" si="160"/>
        <v/>
      </c>
      <c r="BE108" s="6" t="str">
        <f t="shared" si="161"/>
        <v/>
      </c>
      <c r="BF108" s="6" t="str">
        <f t="shared" si="162"/>
        <v/>
      </c>
      <c r="BG108" s="6" t="str">
        <f t="shared" si="163"/>
        <v/>
      </c>
      <c r="BH108" s="6" t="str">
        <f t="shared" si="164"/>
        <v/>
      </c>
      <c r="BI108" s="6" t="str">
        <f t="shared" si="165"/>
        <v/>
      </c>
      <c r="BJ108" s="6">
        <f t="shared" ca="1" si="166"/>
        <v>1</v>
      </c>
      <c r="BK108" s="6" t="str">
        <f t="shared" si="167"/>
        <v/>
      </c>
      <c r="BL108" s="6" t="str">
        <f t="shared" si="168"/>
        <v/>
      </c>
      <c r="BM108" s="6" t="str">
        <f t="shared" si="169"/>
        <v/>
      </c>
      <c r="BN108" s="6" t="str">
        <f t="shared" si="170"/>
        <v/>
      </c>
      <c r="BQ108" s="6" t="str">
        <f t="shared" si="171"/>
        <v>TBR D</v>
      </c>
      <c r="BR108" s="6">
        <f t="shared" si="172"/>
        <v>4</v>
      </c>
      <c r="BS108" s="6" t="str">
        <f t="shared" si="173"/>
        <v>D</v>
      </c>
      <c r="BT108" s="6" t="str">
        <f t="shared" si="174"/>
        <v>E</v>
      </c>
      <c r="BU108" s="6" t="str">
        <f t="shared" si="175"/>
        <v>w</v>
      </c>
      <c r="BV108" s="6" t="str">
        <f t="shared" si="176"/>
        <v>TBR</v>
      </c>
    </row>
    <row r="109" spans="1:74" x14ac:dyDescent="0.35">
      <c r="A109" s="6">
        <v>101</v>
      </c>
      <c r="B109" t="s">
        <v>261</v>
      </c>
      <c r="C109" t="s">
        <v>262</v>
      </c>
      <c r="D109" t="s">
        <v>73</v>
      </c>
      <c r="E109" s="29" t="s">
        <v>62</v>
      </c>
      <c r="F109" s="29" t="s">
        <v>45</v>
      </c>
      <c r="G109" s="30" t="s">
        <v>46</v>
      </c>
      <c r="H109" s="31" t="str">
        <f t="shared" si="138"/>
        <v>E</v>
      </c>
      <c r="I109" s="32" t="str">
        <f t="shared" si="139"/>
        <v>m</v>
      </c>
      <c r="J109" s="33" t="str">
        <f t="shared" si="178"/>
        <v>TBR</v>
      </c>
      <c r="K109" s="30">
        <v>27</v>
      </c>
      <c r="L109" s="6">
        <v>498</v>
      </c>
      <c r="M109" s="7">
        <v>9</v>
      </c>
      <c r="N109" s="6">
        <f t="shared" si="142"/>
        <v>1</v>
      </c>
      <c r="O109" s="6">
        <f t="shared" si="143"/>
        <v>1</v>
      </c>
      <c r="P109" s="6">
        <f t="shared" si="144"/>
        <v>4</v>
      </c>
      <c r="Q109" s="6">
        <f t="shared" si="145"/>
        <v>411</v>
      </c>
      <c r="R109" s="6">
        <f t="shared" ca="1" si="146"/>
        <v>49809.112000000001</v>
      </c>
      <c r="S109" s="6">
        <f t="shared" si="179"/>
        <v>0</v>
      </c>
      <c r="T109" s="6">
        <f t="shared" si="179"/>
        <v>0</v>
      </c>
      <c r="U109" s="6">
        <f t="shared" si="179"/>
        <v>0</v>
      </c>
      <c r="V109" s="6">
        <f t="shared" si="179"/>
        <v>0</v>
      </c>
      <c r="W109" s="6">
        <f t="shared" si="179"/>
        <v>0</v>
      </c>
      <c r="X109" s="6">
        <f t="shared" si="179"/>
        <v>0</v>
      </c>
      <c r="Y109" s="6">
        <f t="shared" si="179"/>
        <v>0</v>
      </c>
      <c r="Z109" s="6">
        <f t="shared" si="179"/>
        <v>0</v>
      </c>
      <c r="AA109" s="6">
        <f t="shared" si="179"/>
        <v>0</v>
      </c>
      <c r="AB109" s="6">
        <f t="shared" si="179"/>
        <v>0</v>
      </c>
      <c r="AC109" s="6">
        <f t="shared" si="180"/>
        <v>0</v>
      </c>
      <c r="AD109" s="6">
        <f t="shared" si="180"/>
        <v>0</v>
      </c>
      <c r="AE109" s="6">
        <f t="shared" si="180"/>
        <v>0</v>
      </c>
      <c r="AF109" s="6">
        <f t="shared" si="180"/>
        <v>0</v>
      </c>
      <c r="AG109" s="6">
        <f t="shared" si="180"/>
        <v>0</v>
      </c>
      <c r="AH109" s="6">
        <f t="shared" si="180"/>
        <v>0</v>
      </c>
      <c r="AI109" s="6">
        <f t="shared" si="180"/>
        <v>0</v>
      </c>
      <c r="AJ109" s="6">
        <f t="shared" si="180"/>
        <v>0</v>
      </c>
      <c r="AK109" s="6">
        <f t="shared" ca="1" si="180"/>
        <v>49809.112000000001</v>
      </c>
      <c r="AL109" s="6">
        <f t="shared" si="180"/>
        <v>0</v>
      </c>
      <c r="AM109" s="6">
        <f t="shared" si="180"/>
        <v>0</v>
      </c>
      <c r="AN109" s="6">
        <f t="shared" si="180"/>
        <v>0</v>
      </c>
      <c r="AO109" s="6">
        <f t="shared" si="180"/>
        <v>0</v>
      </c>
      <c r="AP109" s="6">
        <f t="shared" si="177"/>
        <v>0</v>
      </c>
      <c r="AQ109" s="6" t="str">
        <f t="shared" si="147"/>
        <v/>
      </c>
      <c r="AR109" s="6" t="str">
        <f t="shared" si="148"/>
        <v/>
      </c>
      <c r="AS109" s="6" t="str">
        <f t="shared" si="149"/>
        <v/>
      </c>
      <c r="AT109" s="6" t="str">
        <f t="shared" si="150"/>
        <v/>
      </c>
      <c r="AU109" s="6" t="str">
        <f t="shared" si="151"/>
        <v/>
      </c>
      <c r="AV109" s="6" t="str">
        <f t="shared" si="152"/>
        <v/>
      </c>
      <c r="AW109" s="6" t="str">
        <f t="shared" si="153"/>
        <v/>
      </c>
      <c r="AX109" s="6" t="str">
        <f t="shared" si="154"/>
        <v/>
      </c>
      <c r="AY109" s="6" t="str">
        <f t="shared" si="155"/>
        <v/>
      </c>
      <c r="AZ109" s="6" t="str">
        <f t="shared" si="156"/>
        <v/>
      </c>
      <c r="BA109" s="6" t="str">
        <f t="shared" si="157"/>
        <v/>
      </c>
      <c r="BB109" s="6" t="str">
        <f t="shared" si="158"/>
        <v/>
      </c>
      <c r="BC109" s="6" t="str">
        <f t="shared" si="159"/>
        <v/>
      </c>
      <c r="BD109" s="6" t="str">
        <f t="shared" si="160"/>
        <v/>
      </c>
      <c r="BE109" s="6" t="str">
        <f t="shared" si="161"/>
        <v/>
      </c>
      <c r="BF109" s="6" t="str">
        <f t="shared" si="162"/>
        <v/>
      </c>
      <c r="BG109" s="6" t="str">
        <f t="shared" si="163"/>
        <v/>
      </c>
      <c r="BH109" s="6" t="str">
        <f t="shared" si="164"/>
        <v/>
      </c>
      <c r="BI109" s="6">
        <f t="shared" ca="1" si="165"/>
        <v>8</v>
      </c>
      <c r="BJ109" s="6" t="str">
        <f t="shared" si="166"/>
        <v/>
      </c>
      <c r="BK109" s="6" t="str">
        <f t="shared" si="167"/>
        <v/>
      </c>
      <c r="BL109" s="6" t="str">
        <f t="shared" si="168"/>
        <v/>
      </c>
      <c r="BM109" s="6" t="str">
        <f t="shared" si="169"/>
        <v/>
      </c>
      <c r="BN109" s="6" t="str">
        <f t="shared" si="170"/>
        <v/>
      </c>
      <c r="BQ109" s="6" t="str">
        <f t="shared" si="171"/>
        <v>TBR H</v>
      </c>
      <c r="BR109" s="6">
        <f t="shared" si="172"/>
        <v>4</v>
      </c>
      <c r="BS109" s="6" t="str">
        <f t="shared" si="173"/>
        <v>H</v>
      </c>
      <c r="BT109" s="6" t="str">
        <f t="shared" si="174"/>
        <v>E</v>
      </c>
      <c r="BU109" s="6" t="str">
        <f t="shared" si="175"/>
        <v>m</v>
      </c>
      <c r="BV109" s="6" t="str">
        <f t="shared" si="176"/>
        <v>TBR</v>
      </c>
    </row>
    <row r="110" spans="1:74" x14ac:dyDescent="0.35">
      <c r="A110" s="6">
        <v>102</v>
      </c>
      <c r="B110" t="s">
        <v>93</v>
      </c>
      <c r="C110" t="s">
        <v>263</v>
      </c>
      <c r="D110" t="s">
        <v>73</v>
      </c>
      <c r="E110" s="29" t="s">
        <v>62</v>
      </c>
      <c r="F110" s="29" t="s">
        <v>45</v>
      </c>
      <c r="G110" s="30" t="s">
        <v>46</v>
      </c>
      <c r="H110" s="31" t="str">
        <f t="shared" si="138"/>
        <v>E</v>
      </c>
      <c r="I110" s="32" t="str">
        <f t="shared" si="139"/>
        <v>m</v>
      </c>
      <c r="J110" s="33" t="str">
        <f t="shared" si="178"/>
        <v>TBR</v>
      </c>
      <c r="K110" s="30">
        <v>27</v>
      </c>
      <c r="L110" s="6">
        <v>436</v>
      </c>
      <c r="M110" s="7">
        <v>8</v>
      </c>
      <c r="N110" s="6">
        <f t="shared" si="142"/>
        <v>1</v>
      </c>
      <c r="O110" s="6">
        <f t="shared" si="143"/>
        <v>1</v>
      </c>
      <c r="P110" s="6">
        <f t="shared" si="144"/>
        <v>4</v>
      </c>
      <c r="Q110" s="6">
        <f t="shared" si="145"/>
        <v>411</v>
      </c>
      <c r="R110" s="6">
        <f t="shared" ca="1" si="146"/>
        <v>43608.188999999998</v>
      </c>
      <c r="S110" s="6">
        <f t="shared" si="179"/>
        <v>0</v>
      </c>
      <c r="T110" s="6">
        <f t="shared" si="179"/>
        <v>0</v>
      </c>
      <c r="U110" s="6">
        <f t="shared" si="179"/>
        <v>0</v>
      </c>
      <c r="V110" s="6">
        <f t="shared" si="179"/>
        <v>0</v>
      </c>
      <c r="W110" s="6">
        <f t="shared" si="179"/>
        <v>0</v>
      </c>
      <c r="X110" s="6">
        <f t="shared" si="179"/>
        <v>0</v>
      </c>
      <c r="Y110" s="6">
        <f t="shared" si="179"/>
        <v>0</v>
      </c>
      <c r="Z110" s="6">
        <f t="shared" si="179"/>
        <v>0</v>
      </c>
      <c r="AA110" s="6">
        <f t="shared" si="179"/>
        <v>0</v>
      </c>
      <c r="AB110" s="6">
        <f t="shared" si="179"/>
        <v>0</v>
      </c>
      <c r="AC110" s="6">
        <f t="shared" si="180"/>
        <v>0</v>
      </c>
      <c r="AD110" s="6">
        <f t="shared" si="180"/>
        <v>0</v>
      </c>
      <c r="AE110" s="6">
        <f t="shared" si="180"/>
        <v>0</v>
      </c>
      <c r="AF110" s="6">
        <f t="shared" si="180"/>
        <v>0</v>
      </c>
      <c r="AG110" s="6">
        <f t="shared" si="180"/>
        <v>0</v>
      </c>
      <c r="AH110" s="6">
        <f t="shared" si="180"/>
        <v>0</v>
      </c>
      <c r="AI110" s="6">
        <f t="shared" si="180"/>
        <v>0</v>
      </c>
      <c r="AJ110" s="6">
        <f t="shared" si="180"/>
        <v>0</v>
      </c>
      <c r="AK110" s="6">
        <f t="shared" ca="1" si="180"/>
        <v>43608.188999999998</v>
      </c>
      <c r="AL110" s="6">
        <f t="shared" si="180"/>
        <v>0</v>
      </c>
      <c r="AM110" s="6">
        <f t="shared" si="180"/>
        <v>0</v>
      </c>
      <c r="AN110" s="6">
        <f t="shared" si="180"/>
        <v>0</v>
      </c>
      <c r="AO110" s="6">
        <f t="shared" si="180"/>
        <v>0</v>
      </c>
      <c r="AP110" s="6">
        <f t="shared" si="177"/>
        <v>0</v>
      </c>
      <c r="AQ110" s="6" t="str">
        <f t="shared" si="147"/>
        <v/>
      </c>
      <c r="AR110" s="6" t="str">
        <f t="shared" si="148"/>
        <v/>
      </c>
      <c r="AS110" s="6" t="str">
        <f t="shared" si="149"/>
        <v/>
      </c>
      <c r="AT110" s="6" t="str">
        <f t="shared" si="150"/>
        <v/>
      </c>
      <c r="AU110" s="6" t="str">
        <f t="shared" si="151"/>
        <v/>
      </c>
      <c r="AV110" s="6" t="str">
        <f t="shared" si="152"/>
        <v/>
      </c>
      <c r="AW110" s="6" t="str">
        <f t="shared" si="153"/>
        <v/>
      </c>
      <c r="AX110" s="6" t="str">
        <f t="shared" si="154"/>
        <v/>
      </c>
      <c r="AY110" s="6" t="str">
        <f t="shared" si="155"/>
        <v/>
      </c>
      <c r="AZ110" s="6" t="str">
        <f t="shared" si="156"/>
        <v/>
      </c>
      <c r="BA110" s="6" t="str">
        <f t="shared" si="157"/>
        <v/>
      </c>
      <c r="BB110" s="6" t="str">
        <f t="shared" si="158"/>
        <v/>
      </c>
      <c r="BC110" s="6" t="str">
        <f t="shared" si="159"/>
        <v/>
      </c>
      <c r="BD110" s="6" t="str">
        <f t="shared" si="160"/>
        <v/>
      </c>
      <c r="BE110" s="6" t="str">
        <f t="shared" si="161"/>
        <v/>
      </c>
      <c r="BF110" s="6" t="str">
        <f t="shared" si="162"/>
        <v/>
      </c>
      <c r="BG110" s="6" t="str">
        <f t="shared" si="163"/>
        <v/>
      </c>
      <c r="BH110" s="6" t="str">
        <f t="shared" si="164"/>
        <v/>
      </c>
      <c r="BI110" s="6">
        <f t="shared" ca="1" si="165"/>
        <v>21</v>
      </c>
      <c r="BJ110" s="6" t="str">
        <f t="shared" si="166"/>
        <v/>
      </c>
      <c r="BK110" s="6" t="str">
        <f t="shared" si="167"/>
        <v/>
      </c>
      <c r="BL110" s="6" t="str">
        <f t="shared" si="168"/>
        <v/>
      </c>
      <c r="BM110" s="6" t="str">
        <f t="shared" si="169"/>
        <v/>
      </c>
      <c r="BN110" s="6" t="str">
        <f t="shared" si="170"/>
        <v/>
      </c>
      <c r="BQ110" s="6" t="str">
        <f t="shared" si="171"/>
        <v>TBR H</v>
      </c>
      <c r="BR110" s="6">
        <f t="shared" si="172"/>
        <v>4</v>
      </c>
      <c r="BS110" s="6" t="str">
        <f t="shared" si="173"/>
        <v>H</v>
      </c>
      <c r="BT110" s="6" t="str">
        <f t="shared" si="174"/>
        <v>E</v>
      </c>
      <c r="BU110" s="6" t="str">
        <f t="shared" si="175"/>
        <v>m</v>
      </c>
      <c r="BV110" s="6" t="str">
        <f t="shared" si="176"/>
        <v>TBR</v>
      </c>
    </row>
    <row r="111" spans="1:74" x14ac:dyDescent="0.35">
      <c r="A111" s="6">
        <v>58</v>
      </c>
      <c r="B111" t="s">
        <v>264</v>
      </c>
      <c r="C111" t="s">
        <v>265</v>
      </c>
      <c r="D111" t="s">
        <v>266</v>
      </c>
      <c r="E111" s="29" t="s">
        <v>62</v>
      </c>
      <c r="F111" s="29" t="s">
        <v>45</v>
      </c>
      <c r="G111" s="30" t="s">
        <v>46</v>
      </c>
      <c r="H111" s="31" t="str">
        <f t="shared" si="138"/>
        <v>E</v>
      </c>
      <c r="I111" s="32" t="str">
        <f t="shared" si="139"/>
        <v>m</v>
      </c>
      <c r="J111" s="33" t="str">
        <f t="shared" si="178"/>
        <v>TBR</v>
      </c>
      <c r="K111" s="30">
        <v>28</v>
      </c>
      <c r="L111" s="6">
        <v>412</v>
      </c>
      <c r="M111" s="7">
        <v>6</v>
      </c>
      <c r="N111" s="6">
        <f t="shared" si="142"/>
        <v>1</v>
      </c>
      <c r="O111" s="6">
        <f t="shared" si="143"/>
        <v>1</v>
      </c>
      <c r="P111" s="6">
        <f t="shared" si="144"/>
        <v>4</v>
      </c>
      <c r="Q111" s="6">
        <f t="shared" si="145"/>
        <v>411</v>
      </c>
      <c r="R111" s="6">
        <f t="shared" ca="1" si="146"/>
        <v>41206.154999999999</v>
      </c>
      <c r="S111" s="6">
        <f t="shared" si="179"/>
        <v>0</v>
      </c>
      <c r="T111" s="6">
        <f t="shared" si="179"/>
        <v>0</v>
      </c>
      <c r="U111" s="6">
        <f t="shared" si="179"/>
        <v>0</v>
      </c>
      <c r="V111" s="6">
        <f t="shared" si="179"/>
        <v>0</v>
      </c>
      <c r="W111" s="6">
        <f t="shared" si="179"/>
        <v>0</v>
      </c>
      <c r="X111" s="6">
        <f t="shared" si="179"/>
        <v>0</v>
      </c>
      <c r="Y111" s="6">
        <f t="shared" si="179"/>
        <v>0</v>
      </c>
      <c r="Z111" s="6">
        <f t="shared" si="179"/>
        <v>0</v>
      </c>
      <c r="AA111" s="6">
        <f t="shared" si="179"/>
        <v>0</v>
      </c>
      <c r="AB111" s="6">
        <f t="shared" si="179"/>
        <v>0</v>
      </c>
      <c r="AC111" s="6">
        <f t="shared" si="180"/>
        <v>0</v>
      </c>
      <c r="AD111" s="6">
        <f t="shared" si="180"/>
        <v>0</v>
      </c>
      <c r="AE111" s="6">
        <f t="shared" si="180"/>
        <v>0</v>
      </c>
      <c r="AF111" s="6">
        <f t="shared" si="180"/>
        <v>0</v>
      </c>
      <c r="AG111" s="6">
        <f t="shared" si="180"/>
        <v>0</v>
      </c>
      <c r="AH111" s="6">
        <f t="shared" si="180"/>
        <v>0</v>
      </c>
      <c r="AI111" s="6">
        <f t="shared" si="180"/>
        <v>0</v>
      </c>
      <c r="AJ111" s="6">
        <f t="shared" si="180"/>
        <v>0</v>
      </c>
      <c r="AK111" s="6">
        <f t="shared" ca="1" si="180"/>
        <v>41206.154999999999</v>
      </c>
      <c r="AL111" s="6">
        <f t="shared" si="180"/>
        <v>0</v>
      </c>
      <c r="AM111" s="6">
        <f t="shared" si="180"/>
        <v>0</v>
      </c>
      <c r="AN111" s="6">
        <f t="shared" si="180"/>
        <v>0</v>
      </c>
      <c r="AO111" s="6">
        <f t="shared" si="180"/>
        <v>0</v>
      </c>
      <c r="AP111" s="6">
        <f t="shared" si="177"/>
        <v>0</v>
      </c>
      <c r="AQ111" s="6" t="str">
        <f t="shared" si="147"/>
        <v/>
      </c>
      <c r="AR111" s="6" t="str">
        <f t="shared" si="148"/>
        <v/>
      </c>
      <c r="AS111" s="6" t="str">
        <f t="shared" si="149"/>
        <v/>
      </c>
      <c r="AT111" s="6" t="str">
        <f t="shared" si="150"/>
        <v/>
      </c>
      <c r="AU111" s="6" t="str">
        <f t="shared" si="151"/>
        <v/>
      </c>
      <c r="AV111" s="6" t="str">
        <f t="shared" si="152"/>
        <v/>
      </c>
      <c r="AW111" s="6" t="str">
        <f t="shared" si="153"/>
        <v/>
      </c>
      <c r="AX111" s="6" t="str">
        <f t="shared" si="154"/>
        <v/>
      </c>
      <c r="AY111" s="6" t="str">
        <f t="shared" si="155"/>
        <v/>
      </c>
      <c r="AZ111" s="6" t="str">
        <f t="shared" si="156"/>
        <v/>
      </c>
      <c r="BA111" s="6" t="str">
        <f t="shared" si="157"/>
        <v/>
      </c>
      <c r="BB111" s="6" t="str">
        <f t="shared" si="158"/>
        <v/>
      </c>
      <c r="BC111" s="6" t="str">
        <f t="shared" si="159"/>
        <v/>
      </c>
      <c r="BD111" s="6" t="str">
        <f t="shared" si="160"/>
        <v/>
      </c>
      <c r="BE111" s="6" t="str">
        <f t="shared" si="161"/>
        <v/>
      </c>
      <c r="BF111" s="6" t="str">
        <f t="shared" si="162"/>
        <v/>
      </c>
      <c r="BG111" s="6" t="str">
        <f t="shared" si="163"/>
        <v/>
      </c>
      <c r="BH111" s="6" t="str">
        <f t="shared" si="164"/>
        <v/>
      </c>
      <c r="BI111" s="6">
        <f t="shared" ca="1" si="165"/>
        <v>27</v>
      </c>
      <c r="BJ111" s="6" t="str">
        <f t="shared" si="166"/>
        <v/>
      </c>
      <c r="BK111" s="6" t="str">
        <f t="shared" si="167"/>
        <v/>
      </c>
      <c r="BL111" s="6" t="str">
        <f t="shared" si="168"/>
        <v/>
      </c>
      <c r="BM111" s="6" t="str">
        <f t="shared" si="169"/>
        <v/>
      </c>
      <c r="BN111" s="6" t="str">
        <f t="shared" si="170"/>
        <v/>
      </c>
      <c r="BQ111" s="6" t="str">
        <f t="shared" si="171"/>
        <v>TBR H</v>
      </c>
      <c r="BR111" s="6">
        <f t="shared" si="172"/>
        <v>4</v>
      </c>
      <c r="BS111" s="6" t="str">
        <f t="shared" si="173"/>
        <v>H</v>
      </c>
      <c r="BT111" s="6" t="str">
        <f t="shared" si="174"/>
        <v>E</v>
      </c>
      <c r="BU111" s="6" t="str">
        <f t="shared" si="175"/>
        <v>m</v>
      </c>
      <c r="BV111" s="6" t="str">
        <f t="shared" si="176"/>
        <v>TBR</v>
      </c>
    </row>
    <row r="112" spans="1:74" x14ac:dyDescent="0.35">
      <c r="A112" s="6">
        <v>9</v>
      </c>
      <c r="B112" t="s">
        <v>212</v>
      </c>
      <c r="C112" t="s">
        <v>267</v>
      </c>
      <c r="D112" t="s">
        <v>266</v>
      </c>
      <c r="E112" s="29" t="s">
        <v>55</v>
      </c>
      <c r="F112" s="29" t="s">
        <v>45</v>
      </c>
      <c r="G112" s="30" t="s">
        <v>46</v>
      </c>
      <c r="H112" s="31" t="str">
        <f t="shared" si="138"/>
        <v>E</v>
      </c>
      <c r="I112" s="32" t="str">
        <f t="shared" si="139"/>
        <v>m</v>
      </c>
      <c r="J112" s="33" t="str">
        <f t="shared" si="178"/>
        <v>PB</v>
      </c>
      <c r="K112" s="30">
        <v>28</v>
      </c>
      <c r="L112" s="6">
        <v>372</v>
      </c>
      <c r="M112" s="7">
        <v>5</v>
      </c>
      <c r="N112" s="6">
        <f t="shared" si="142"/>
        <v>1</v>
      </c>
      <c r="O112" s="6">
        <f t="shared" si="143"/>
        <v>1</v>
      </c>
      <c r="P112" s="6">
        <f t="shared" si="144"/>
        <v>1</v>
      </c>
      <c r="Q112" s="6">
        <f t="shared" si="145"/>
        <v>111</v>
      </c>
      <c r="R112" s="6">
        <f t="shared" ca="1" si="146"/>
        <v>37205.375999999997</v>
      </c>
      <c r="S112" s="6">
        <f t="shared" ca="1" si="179"/>
        <v>37205.375999999997</v>
      </c>
      <c r="T112" s="6">
        <f t="shared" si="179"/>
        <v>0</v>
      </c>
      <c r="U112" s="6">
        <f t="shared" si="179"/>
        <v>0</v>
      </c>
      <c r="V112" s="6">
        <f t="shared" si="179"/>
        <v>0</v>
      </c>
      <c r="W112" s="6">
        <f t="shared" si="179"/>
        <v>0</v>
      </c>
      <c r="X112" s="6">
        <f t="shared" si="179"/>
        <v>0</v>
      </c>
      <c r="Y112" s="6">
        <f t="shared" si="179"/>
        <v>0</v>
      </c>
      <c r="Z112" s="6">
        <f t="shared" si="179"/>
        <v>0</v>
      </c>
      <c r="AA112" s="6">
        <f t="shared" si="179"/>
        <v>0</v>
      </c>
      <c r="AB112" s="6">
        <f t="shared" si="179"/>
        <v>0</v>
      </c>
      <c r="AC112" s="6">
        <f t="shared" si="180"/>
        <v>0</v>
      </c>
      <c r="AD112" s="6">
        <f t="shared" si="180"/>
        <v>0</v>
      </c>
      <c r="AE112" s="6">
        <f t="shared" si="180"/>
        <v>0</v>
      </c>
      <c r="AF112" s="6">
        <f t="shared" si="180"/>
        <v>0</v>
      </c>
      <c r="AG112" s="6">
        <f t="shared" si="180"/>
        <v>0</v>
      </c>
      <c r="AH112" s="6">
        <f t="shared" si="180"/>
        <v>0</v>
      </c>
      <c r="AI112" s="6">
        <f t="shared" si="180"/>
        <v>0</v>
      </c>
      <c r="AJ112" s="6">
        <f t="shared" si="180"/>
        <v>0</v>
      </c>
      <c r="AK112" s="6">
        <f t="shared" si="180"/>
        <v>0</v>
      </c>
      <c r="AL112" s="6">
        <f t="shared" si="180"/>
        <v>0</v>
      </c>
      <c r="AM112" s="6">
        <f t="shared" si="180"/>
        <v>0</v>
      </c>
      <c r="AN112" s="6">
        <f t="shared" si="180"/>
        <v>0</v>
      </c>
      <c r="AO112" s="6">
        <f t="shared" si="180"/>
        <v>0</v>
      </c>
      <c r="AP112" s="6">
        <f t="shared" si="177"/>
        <v>0</v>
      </c>
      <c r="AQ112" s="6">
        <f t="shared" ca="1" si="147"/>
        <v>9</v>
      </c>
      <c r="AR112" s="6" t="str">
        <f t="shared" si="148"/>
        <v/>
      </c>
      <c r="AS112" s="6" t="str">
        <f t="shared" si="149"/>
        <v/>
      </c>
      <c r="AT112" s="6" t="str">
        <f t="shared" si="150"/>
        <v/>
      </c>
      <c r="AU112" s="6" t="str">
        <f t="shared" si="151"/>
        <v/>
      </c>
      <c r="AV112" s="6" t="str">
        <f t="shared" si="152"/>
        <v/>
      </c>
      <c r="AW112" s="6" t="str">
        <f t="shared" si="153"/>
        <v/>
      </c>
      <c r="AX112" s="6" t="str">
        <f t="shared" si="154"/>
        <v/>
      </c>
      <c r="AY112" s="6" t="str">
        <f t="shared" si="155"/>
        <v/>
      </c>
      <c r="AZ112" s="6" t="str">
        <f t="shared" si="156"/>
        <v/>
      </c>
      <c r="BA112" s="6" t="str">
        <f t="shared" si="157"/>
        <v/>
      </c>
      <c r="BB112" s="6" t="str">
        <f t="shared" si="158"/>
        <v/>
      </c>
      <c r="BC112" s="6" t="str">
        <f t="shared" si="159"/>
        <v/>
      </c>
      <c r="BD112" s="6" t="str">
        <f t="shared" si="160"/>
        <v/>
      </c>
      <c r="BE112" s="6" t="str">
        <f t="shared" si="161"/>
        <v/>
      </c>
      <c r="BF112" s="6" t="str">
        <f t="shared" si="162"/>
        <v/>
      </c>
      <c r="BG112" s="6" t="str">
        <f t="shared" si="163"/>
        <v/>
      </c>
      <c r="BH112" s="6" t="str">
        <f t="shared" si="164"/>
        <v/>
      </c>
      <c r="BI112" s="6" t="str">
        <f t="shared" si="165"/>
        <v/>
      </c>
      <c r="BJ112" s="6" t="str">
        <f t="shared" si="166"/>
        <v/>
      </c>
      <c r="BK112" s="6" t="str">
        <f t="shared" si="167"/>
        <v/>
      </c>
      <c r="BL112" s="6" t="str">
        <f t="shared" si="168"/>
        <v/>
      </c>
      <c r="BM112" s="6" t="str">
        <f t="shared" si="169"/>
        <v/>
      </c>
      <c r="BN112" s="6" t="str">
        <f t="shared" si="170"/>
        <v/>
      </c>
      <c r="BQ112" s="6" t="str">
        <f t="shared" si="171"/>
        <v>PB H</v>
      </c>
      <c r="BR112" s="6">
        <f t="shared" si="172"/>
        <v>3</v>
      </c>
      <c r="BS112" s="6" t="str">
        <f t="shared" si="173"/>
        <v>H</v>
      </c>
      <c r="BT112" s="6" t="str">
        <f t="shared" si="174"/>
        <v>E</v>
      </c>
      <c r="BU112" s="6" t="str">
        <f t="shared" si="175"/>
        <v>m</v>
      </c>
      <c r="BV112" s="6" t="str">
        <f t="shared" si="176"/>
        <v>PB</v>
      </c>
    </row>
    <row r="113" spans="1:74" x14ac:dyDescent="0.35">
      <c r="A113" s="6">
        <v>89</v>
      </c>
      <c r="B113" t="s">
        <v>268</v>
      </c>
      <c r="C113" t="s">
        <v>269</v>
      </c>
      <c r="D113" t="s">
        <v>270</v>
      </c>
      <c r="E113" s="29" t="s">
        <v>59</v>
      </c>
      <c r="F113" s="29" t="s">
        <v>45</v>
      </c>
      <c r="G113" s="30" t="s">
        <v>46</v>
      </c>
      <c r="H113" s="31" t="str">
        <f t="shared" si="138"/>
        <v>E</v>
      </c>
      <c r="I113" s="32" t="str">
        <f t="shared" si="139"/>
        <v>w</v>
      </c>
      <c r="J113" s="35" t="s">
        <v>5</v>
      </c>
      <c r="K113" s="30">
        <v>28</v>
      </c>
      <c r="L113" s="6">
        <v>426</v>
      </c>
      <c r="M113" s="7">
        <v>2</v>
      </c>
      <c r="N113" s="6">
        <f t="shared" si="142"/>
        <v>1</v>
      </c>
      <c r="O113" s="6">
        <f t="shared" si="143"/>
        <v>2</v>
      </c>
      <c r="P113" s="6">
        <f t="shared" si="144"/>
        <v>3</v>
      </c>
      <c r="Q113" s="6">
        <f t="shared" si="145"/>
        <v>321</v>
      </c>
      <c r="R113" s="6">
        <f t="shared" ca="1" si="146"/>
        <v>42602.248</v>
      </c>
      <c r="S113" s="6">
        <f t="shared" si="179"/>
        <v>0</v>
      </c>
      <c r="T113" s="6">
        <f t="shared" si="179"/>
        <v>0</v>
      </c>
      <c r="U113" s="6">
        <f t="shared" si="179"/>
        <v>0</v>
      </c>
      <c r="V113" s="6">
        <f t="shared" si="179"/>
        <v>0</v>
      </c>
      <c r="W113" s="6">
        <f t="shared" si="179"/>
        <v>0</v>
      </c>
      <c r="X113" s="6">
        <f t="shared" si="179"/>
        <v>0</v>
      </c>
      <c r="Y113" s="6">
        <f t="shared" si="179"/>
        <v>0</v>
      </c>
      <c r="Z113" s="6">
        <f t="shared" si="179"/>
        <v>0</v>
      </c>
      <c r="AA113" s="6">
        <f t="shared" si="179"/>
        <v>0</v>
      </c>
      <c r="AB113" s="6">
        <f t="shared" si="179"/>
        <v>0</v>
      </c>
      <c r="AC113" s="6">
        <f t="shared" si="180"/>
        <v>0</v>
      </c>
      <c r="AD113" s="6">
        <f t="shared" si="180"/>
        <v>0</v>
      </c>
      <c r="AE113" s="6">
        <f t="shared" si="180"/>
        <v>0</v>
      </c>
      <c r="AF113" s="6">
        <f t="shared" ca="1" si="180"/>
        <v>42602.248</v>
      </c>
      <c r="AG113" s="6">
        <f t="shared" si="180"/>
        <v>0</v>
      </c>
      <c r="AH113" s="6">
        <f t="shared" si="180"/>
        <v>0</v>
      </c>
      <c r="AI113" s="6">
        <f t="shared" si="180"/>
        <v>0</v>
      </c>
      <c r="AJ113" s="6">
        <f t="shared" si="180"/>
        <v>0</v>
      </c>
      <c r="AK113" s="6">
        <f t="shared" si="180"/>
        <v>0</v>
      </c>
      <c r="AL113" s="6">
        <f t="shared" si="180"/>
        <v>0</v>
      </c>
      <c r="AM113" s="6">
        <f t="shared" si="180"/>
        <v>0</v>
      </c>
      <c r="AN113" s="6">
        <f t="shared" si="180"/>
        <v>0</v>
      </c>
      <c r="AO113" s="6">
        <f t="shared" si="180"/>
        <v>0</v>
      </c>
      <c r="AP113" s="6">
        <f t="shared" si="177"/>
        <v>0</v>
      </c>
      <c r="AQ113" s="6" t="str">
        <f t="shared" si="147"/>
        <v/>
      </c>
      <c r="AR113" s="6" t="str">
        <f t="shared" si="148"/>
        <v/>
      </c>
      <c r="AS113" s="6" t="str">
        <f t="shared" si="149"/>
        <v/>
      </c>
      <c r="AT113" s="6" t="str">
        <f t="shared" si="150"/>
        <v/>
      </c>
      <c r="AU113" s="6" t="str">
        <f t="shared" si="151"/>
        <v/>
      </c>
      <c r="AV113" s="6" t="str">
        <f t="shared" si="152"/>
        <v/>
      </c>
      <c r="AW113" s="6" t="str">
        <f t="shared" si="153"/>
        <v/>
      </c>
      <c r="AX113" s="6" t="str">
        <f t="shared" si="154"/>
        <v/>
      </c>
      <c r="AY113" s="6" t="str">
        <f t="shared" si="155"/>
        <v/>
      </c>
      <c r="AZ113" s="6" t="str">
        <f t="shared" si="156"/>
        <v/>
      </c>
      <c r="BA113" s="6" t="str">
        <f t="shared" si="157"/>
        <v/>
      </c>
      <c r="BB113" s="6" t="str">
        <f t="shared" si="158"/>
        <v/>
      </c>
      <c r="BC113" s="6" t="str">
        <f t="shared" si="159"/>
        <v/>
      </c>
      <c r="BD113" s="6">
        <f t="shared" ca="1" si="160"/>
        <v>1</v>
      </c>
      <c r="BE113" s="6" t="str">
        <f t="shared" si="161"/>
        <v/>
      </c>
      <c r="BF113" s="6" t="str">
        <f t="shared" si="162"/>
        <v/>
      </c>
      <c r="BG113" s="6" t="str">
        <f t="shared" si="163"/>
        <v/>
      </c>
      <c r="BH113" s="6" t="str">
        <f t="shared" si="164"/>
        <v/>
      </c>
      <c r="BI113" s="6" t="str">
        <f t="shared" si="165"/>
        <v/>
      </c>
      <c r="BJ113" s="6" t="str">
        <f t="shared" si="166"/>
        <v/>
      </c>
      <c r="BK113" s="6" t="str">
        <f t="shared" si="167"/>
        <v/>
      </c>
      <c r="BL113" s="6" t="str">
        <f t="shared" si="168"/>
        <v/>
      </c>
      <c r="BM113" s="6" t="str">
        <f t="shared" si="169"/>
        <v/>
      </c>
      <c r="BN113" s="6" t="str">
        <f t="shared" si="170"/>
        <v/>
      </c>
      <c r="BQ113" s="6" t="str">
        <f t="shared" si="171"/>
        <v>TBR D</v>
      </c>
      <c r="BR113" s="6">
        <f t="shared" si="172"/>
        <v>4</v>
      </c>
      <c r="BS113" s="6" t="str">
        <f t="shared" si="173"/>
        <v>D</v>
      </c>
      <c r="BT113" s="6" t="str">
        <f t="shared" si="174"/>
        <v>E</v>
      </c>
      <c r="BU113" s="6" t="str">
        <f t="shared" si="175"/>
        <v>w</v>
      </c>
      <c r="BV113" s="6" t="str">
        <f t="shared" si="176"/>
        <v>TBR</v>
      </c>
    </row>
    <row r="114" spans="1:74" x14ac:dyDescent="0.35">
      <c r="A114" s="6">
        <v>90</v>
      </c>
      <c r="B114" t="s">
        <v>165</v>
      </c>
      <c r="C114" t="s">
        <v>269</v>
      </c>
      <c r="D114" t="s">
        <v>270</v>
      </c>
      <c r="E114" s="29" t="s">
        <v>78</v>
      </c>
      <c r="F114" s="29" t="s">
        <v>45</v>
      </c>
      <c r="G114" s="30" t="s">
        <v>46</v>
      </c>
      <c r="H114" s="31" t="str">
        <f t="shared" si="138"/>
        <v>E</v>
      </c>
      <c r="I114" s="32" t="str">
        <f t="shared" si="139"/>
        <v>m</v>
      </c>
      <c r="J114" s="33" t="str">
        <f t="shared" ref="J114:J121" si="181">BV114</f>
        <v>LBH</v>
      </c>
      <c r="K114" s="30">
        <v>28</v>
      </c>
      <c r="L114" s="6">
        <v>515</v>
      </c>
      <c r="M114" s="7">
        <v>4</v>
      </c>
      <c r="N114" s="6">
        <f t="shared" si="142"/>
        <v>1</v>
      </c>
      <c r="O114" s="6">
        <f t="shared" si="143"/>
        <v>1</v>
      </c>
      <c r="P114" s="6">
        <f t="shared" si="144"/>
        <v>2</v>
      </c>
      <c r="Q114" s="6">
        <f t="shared" si="145"/>
        <v>211</v>
      </c>
      <c r="R114" s="6">
        <f t="shared" ca="1" si="146"/>
        <v>51504.226000000002</v>
      </c>
      <c r="S114" s="6">
        <f t="shared" si="179"/>
        <v>0</v>
      </c>
      <c r="T114" s="6">
        <f t="shared" si="179"/>
        <v>0</v>
      </c>
      <c r="U114" s="6">
        <f t="shared" si="179"/>
        <v>0</v>
      </c>
      <c r="V114" s="6">
        <f t="shared" si="179"/>
        <v>0</v>
      </c>
      <c r="W114" s="6">
        <f t="shared" si="179"/>
        <v>0</v>
      </c>
      <c r="X114" s="6">
        <f t="shared" si="179"/>
        <v>0</v>
      </c>
      <c r="Y114" s="6">
        <f t="shared" ca="1" si="179"/>
        <v>51504.226000000002</v>
      </c>
      <c r="Z114" s="6">
        <f t="shared" si="179"/>
        <v>0</v>
      </c>
      <c r="AA114" s="6">
        <f t="shared" si="179"/>
        <v>0</v>
      </c>
      <c r="AB114" s="6">
        <f t="shared" si="179"/>
        <v>0</v>
      </c>
      <c r="AC114" s="6">
        <f t="shared" si="180"/>
        <v>0</v>
      </c>
      <c r="AD114" s="6">
        <f t="shared" si="180"/>
        <v>0</v>
      </c>
      <c r="AE114" s="6">
        <f t="shared" si="180"/>
        <v>0</v>
      </c>
      <c r="AF114" s="6">
        <f t="shared" si="180"/>
        <v>0</v>
      </c>
      <c r="AG114" s="6">
        <f t="shared" si="180"/>
        <v>0</v>
      </c>
      <c r="AH114" s="6">
        <f t="shared" si="180"/>
        <v>0</v>
      </c>
      <c r="AI114" s="6">
        <f t="shared" si="180"/>
        <v>0</v>
      </c>
      <c r="AJ114" s="6">
        <f t="shared" si="180"/>
        <v>0</v>
      </c>
      <c r="AK114" s="6">
        <f t="shared" si="180"/>
        <v>0</v>
      </c>
      <c r="AL114" s="6">
        <f t="shared" si="180"/>
        <v>0</v>
      </c>
      <c r="AM114" s="6">
        <f t="shared" si="180"/>
        <v>0</v>
      </c>
      <c r="AN114" s="6">
        <f t="shared" si="180"/>
        <v>0</v>
      </c>
      <c r="AO114" s="6">
        <f t="shared" si="180"/>
        <v>0</v>
      </c>
      <c r="AP114" s="6">
        <f t="shared" si="177"/>
        <v>0</v>
      </c>
      <c r="AQ114" s="6" t="str">
        <f t="shared" si="147"/>
        <v/>
      </c>
      <c r="AR114" s="6" t="str">
        <f t="shared" si="148"/>
        <v/>
      </c>
      <c r="AS114" s="6" t="str">
        <f t="shared" si="149"/>
        <v/>
      </c>
      <c r="AT114" s="6" t="str">
        <f t="shared" si="150"/>
        <v/>
      </c>
      <c r="AU114" s="6" t="str">
        <f t="shared" si="151"/>
        <v/>
      </c>
      <c r="AV114" s="6" t="str">
        <f t="shared" si="152"/>
        <v/>
      </c>
      <c r="AW114" s="6">
        <f t="shared" ca="1" si="153"/>
        <v>1</v>
      </c>
      <c r="AX114" s="6" t="str">
        <f t="shared" si="154"/>
        <v/>
      </c>
      <c r="AY114" s="6" t="str">
        <f t="shared" si="155"/>
        <v/>
      </c>
      <c r="AZ114" s="6" t="str">
        <f t="shared" si="156"/>
        <v/>
      </c>
      <c r="BA114" s="6" t="str">
        <f t="shared" si="157"/>
        <v/>
      </c>
      <c r="BB114" s="6" t="str">
        <f t="shared" si="158"/>
        <v/>
      </c>
      <c r="BC114" s="6" t="str">
        <f t="shared" si="159"/>
        <v/>
      </c>
      <c r="BD114" s="6" t="str">
        <f t="shared" si="160"/>
        <v/>
      </c>
      <c r="BE114" s="6" t="str">
        <f t="shared" si="161"/>
        <v/>
      </c>
      <c r="BF114" s="6" t="str">
        <f t="shared" si="162"/>
        <v/>
      </c>
      <c r="BG114" s="6" t="str">
        <f t="shared" si="163"/>
        <v/>
      </c>
      <c r="BH114" s="6" t="str">
        <f t="shared" si="164"/>
        <v/>
      </c>
      <c r="BI114" s="6" t="str">
        <f t="shared" si="165"/>
        <v/>
      </c>
      <c r="BJ114" s="6" t="str">
        <f t="shared" si="166"/>
        <v/>
      </c>
      <c r="BK114" s="6" t="str">
        <f t="shared" si="167"/>
        <v/>
      </c>
      <c r="BL114" s="6" t="str">
        <f t="shared" si="168"/>
        <v/>
      </c>
      <c r="BM114" s="6" t="str">
        <f t="shared" si="169"/>
        <v/>
      </c>
      <c r="BN114" s="6" t="str">
        <f t="shared" si="170"/>
        <v/>
      </c>
      <c r="BQ114" s="6" t="str">
        <f t="shared" si="171"/>
        <v>LBH H</v>
      </c>
      <c r="BR114" s="6">
        <f t="shared" si="172"/>
        <v>4</v>
      </c>
      <c r="BS114" s="6" t="str">
        <f t="shared" si="173"/>
        <v>H</v>
      </c>
      <c r="BT114" s="6" t="str">
        <f t="shared" si="174"/>
        <v>E</v>
      </c>
      <c r="BU114" s="6" t="str">
        <f t="shared" si="175"/>
        <v>m</v>
      </c>
      <c r="BV114" s="6" t="str">
        <f t="shared" si="176"/>
        <v>LBH</v>
      </c>
    </row>
    <row r="115" spans="1:74" x14ac:dyDescent="0.35">
      <c r="A115" s="6">
        <v>10</v>
      </c>
      <c r="B115" t="s">
        <v>271</v>
      </c>
      <c r="C115" t="s">
        <v>272</v>
      </c>
      <c r="D115" t="s">
        <v>266</v>
      </c>
      <c r="E115" s="29" t="s">
        <v>55</v>
      </c>
      <c r="F115" s="29" t="s">
        <v>45</v>
      </c>
      <c r="G115" s="30" t="s">
        <v>46</v>
      </c>
      <c r="H115" s="31" t="str">
        <f t="shared" si="138"/>
        <v>E</v>
      </c>
      <c r="I115" s="32" t="str">
        <f t="shared" si="139"/>
        <v>m</v>
      </c>
      <c r="J115" s="33" t="str">
        <f t="shared" si="181"/>
        <v>PB</v>
      </c>
      <c r="K115" s="30">
        <v>28</v>
      </c>
      <c r="L115" s="6">
        <v>434</v>
      </c>
      <c r="M115" s="7">
        <v>7</v>
      </c>
      <c r="N115" s="6">
        <f t="shared" si="142"/>
        <v>1</v>
      </c>
      <c r="O115" s="6">
        <f t="shared" si="143"/>
        <v>1</v>
      </c>
      <c r="P115" s="6">
        <f t="shared" si="144"/>
        <v>1</v>
      </c>
      <c r="Q115" s="6">
        <f t="shared" si="145"/>
        <v>111</v>
      </c>
      <c r="R115" s="6">
        <f t="shared" ca="1" si="146"/>
        <v>43407.186000000002</v>
      </c>
      <c r="S115" s="6">
        <f t="shared" ca="1" si="179"/>
        <v>43407.186000000002</v>
      </c>
      <c r="T115" s="6">
        <f t="shared" si="179"/>
        <v>0</v>
      </c>
      <c r="U115" s="6">
        <f t="shared" si="179"/>
        <v>0</v>
      </c>
      <c r="V115" s="6">
        <f t="shared" si="179"/>
        <v>0</v>
      </c>
      <c r="W115" s="6">
        <f t="shared" si="179"/>
        <v>0</v>
      </c>
      <c r="X115" s="6">
        <f t="shared" si="179"/>
        <v>0</v>
      </c>
      <c r="Y115" s="6">
        <f t="shared" si="179"/>
        <v>0</v>
      </c>
      <c r="Z115" s="6">
        <f t="shared" si="179"/>
        <v>0</v>
      </c>
      <c r="AA115" s="6">
        <f t="shared" si="179"/>
        <v>0</v>
      </c>
      <c r="AB115" s="6">
        <f t="shared" si="179"/>
        <v>0</v>
      </c>
      <c r="AC115" s="6">
        <f t="shared" si="180"/>
        <v>0</v>
      </c>
      <c r="AD115" s="6">
        <f t="shared" si="180"/>
        <v>0</v>
      </c>
      <c r="AE115" s="6">
        <f t="shared" si="180"/>
        <v>0</v>
      </c>
      <c r="AF115" s="6">
        <f t="shared" si="180"/>
        <v>0</v>
      </c>
      <c r="AG115" s="6">
        <f t="shared" si="180"/>
        <v>0</v>
      </c>
      <c r="AH115" s="6">
        <f t="shared" si="180"/>
        <v>0</v>
      </c>
      <c r="AI115" s="6">
        <f t="shared" si="180"/>
        <v>0</v>
      </c>
      <c r="AJ115" s="6">
        <f t="shared" si="180"/>
        <v>0</v>
      </c>
      <c r="AK115" s="6">
        <f t="shared" si="180"/>
        <v>0</v>
      </c>
      <c r="AL115" s="6">
        <f t="shared" si="180"/>
        <v>0</v>
      </c>
      <c r="AM115" s="6">
        <f t="shared" si="180"/>
        <v>0</v>
      </c>
      <c r="AN115" s="6">
        <f t="shared" si="180"/>
        <v>0</v>
      </c>
      <c r="AO115" s="6">
        <f t="shared" si="180"/>
        <v>0</v>
      </c>
      <c r="AP115" s="6">
        <f t="shared" si="177"/>
        <v>0</v>
      </c>
      <c r="AQ115" s="6">
        <f t="shared" ca="1" si="147"/>
        <v>6</v>
      </c>
      <c r="AR115" s="6" t="str">
        <f t="shared" si="148"/>
        <v/>
      </c>
      <c r="AS115" s="6" t="str">
        <f t="shared" si="149"/>
        <v/>
      </c>
      <c r="AT115" s="6" t="str">
        <f t="shared" si="150"/>
        <v/>
      </c>
      <c r="AU115" s="6" t="str">
        <f t="shared" si="151"/>
        <v/>
      </c>
      <c r="AV115" s="6" t="str">
        <f t="shared" si="152"/>
        <v/>
      </c>
      <c r="AW115" s="6" t="str">
        <f t="shared" si="153"/>
        <v/>
      </c>
      <c r="AX115" s="6" t="str">
        <f t="shared" si="154"/>
        <v/>
      </c>
      <c r="AY115" s="6" t="str">
        <f t="shared" si="155"/>
        <v/>
      </c>
      <c r="AZ115" s="6" t="str">
        <f t="shared" si="156"/>
        <v/>
      </c>
      <c r="BA115" s="6" t="str">
        <f t="shared" si="157"/>
        <v/>
      </c>
      <c r="BB115" s="6" t="str">
        <f t="shared" si="158"/>
        <v/>
      </c>
      <c r="BC115" s="6" t="str">
        <f t="shared" si="159"/>
        <v/>
      </c>
      <c r="BD115" s="6" t="str">
        <f t="shared" si="160"/>
        <v/>
      </c>
      <c r="BE115" s="6" t="str">
        <f t="shared" si="161"/>
        <v/>
      </c>
      <c r="BF115" s="6" t="str">
        <f t="shared" si="162"/>
        <v/>
      </c>
      <c r="BG115" s="6" t="str">
        <f t="shared" si="163"/>
        <v/>
      </c>
      <c r="BH115" s="6" t="str">
        <f t="shared" si="164"/>
        <v/>
      </c>
      <c r="BI115" s="6" t="str">
        <f t="shared" si="165"/>
        <v/>
      </c>
      <c r="BJ115" s="6" t="str">
        <f t="shared" si="166"/>
        <v/>
      </c>
      <c r="BK115" s="6" t="str">
        <f t="shared" si="167"/>
        <v/>
      </c>
      <c r="BL115" s="6" t="str">
        <f t="shared" si="168"/>
        <v/>
      </c>
      <c r="BM115" s="6" t="str">
        <f t="shared" si="169"/>
        <v/>
      </c>
      <c r="BN115" s="6" t="str">
        <f t="shared" si="170"/>
        <v/>
      </c>
      <c r="BQ115" s="6" t="str">
        <f t="shared" si="171"/>
        <v>PB H</v>
      </c>
      <c r="BR115" s="6">
        <f t="shared" si="172"/>
        <v>3</v>
      </c>
      <c r="BS115" s="6" t="str">
        <f t="shared" si="173"/>
        <v>H</v>
      </c>
      <c r="BT115" s="6" t="str">
        <f t="shared" si="174"/>
        <v>E</v>
      </c>
      <c r="BU115" s="6" t="str">
        <f t="shared" si="175"/>
        <v>m</v>
      </c>
      <c r="BV115" s="6" t="str">
        <f t="shared" si="176"/>
        <v>PB</v>
      </c>
    </row>
    <row r="116" spans="1:74" x14ac:dyDescent="0.35">
      <c r="A116" s="6">
        <v>95</v>
      </c>
      <c r="B116" t="s">
        <v>273</v>
      </c>
      <c r="C116" t="s">
        <v>274</v>
      </c>
      <c r="D116" t="s">
        <v>129</v>
      </c>
      <c r="E116" s="29" t="s">
        <v>78</v>
      </c>
      <c r="F116" s="29" t="s">
        <v>45</v>
      </c>
      <c r="G116" s="30" t="s">
        <v>46</v>
      </c>
      <c r="H116" s="31" t="str">
        <f t="shared" si="138"/>
        <v>E</v>
      </c>
      <c r="I116" s="32" t="str">
        <f t="shared" si="139"/>
        <v>m</v>
      </c>
      <c r="J116" s="33" t="str">
        <f t="shared" si="181"/>
        <v>LBH</v>
      </c>
      <c r="K116" s="30">
        <v>29</v>
      </c>
      <c r="L116" s="6">
        <v>340</v>
      </c>
      <c r="M116" s="7">
        <v>3</v>
      </c>
      <c r="N116" s="6">
        <f t="shared" si="142"/>
        <v>1</v>
      </c>
      <c r="O116" s="6">
        <f t="shared" si="143"/>
        <v>1</v>
      </c>
      <c r="P116" s="6">
        <f t="shared" si="144"/>
        <v>2</v>
      </c>
      <c r="Q116" s="6">
        <f t="shared" si="145"/>
        <v>211</v>
      </c>
      <c r="R116" s="6">
        <f t="shared" ca="1" si="146"/>
        <v>34003.321000000004</v>
      </c>
      <c r="S116" s="6">
        <f t="shared" ref="S116:AB125" si="182">IF($Q116=S$4,$R116,0)</f>
        <v>0</v>
      </c>
      <c r="T116" s="6">
        <f t="shared" si="182"/>
        <v>0</v>
      </c>
      <c r="U116" s="6">
        <f t="shared" si="182"/>
        <v>0</v>
      </c>
      <c r="V116" s="6">
        <f t="shared" si="182"/>
        <v>0</v>
      </c>
      <c r="W116" s="6">
        <f t="shared" si="182"/>
        <v>0</v>
      </c>
      <c r="X116" s="6">
        <f t="shared" si="182"/>
        <v>0</v>
      </c>
      <c r="Y116" s="6">
        <f t="shared" ca="1" si="182"/>
        <v>34003.321000000004</v>
      </c>
      <c r="Z116" s="6">
        <f t="shared" si="182"/>
        <v>0</v>
      </c>
      <c r="AA116" s="6">
        <f t="shared" si="182"/>
        <v>0</v>
      </c>
      <c r="AB116" s="6">
        <f t="shared" si="182"/>
        <v>0</v>
      </c>
      <c r="AC116" s="6">
        <f t="shared" ref="AC116:AO125" si="183">IF($Q116=AC$4,$R116,0)</f>
        <v>0</v>
      </c>
      <c r="AD116" s="6">
        <f t="shared" si="183"/>
        <v>0</v>
      </c>
      <c r="AE116" s="6">
        <f t="shared" si="183"/>
        <v>0</v>
      </c>
      <c r="AF116" s="6">
        <f t="shared" si="183"/>
        <v>0</v>
      </c>
      <c r="AG116" s="6">
        <f t="shared" si="183"/>
        <v>0</v>
      </c>
      <c r="AH116" s="6">
        <f t="shared" si="183"/>
        <v>0</v>
      </c>
      <c r="AI116" s="6">
        <f t="shared" si="183"/>
        <v>0</v>
      </c>
      <c r="AJ116" s="6">
        <f t="shared" si="183"/>
        <v>0</v>
      </c>
      <c r="AK116" s="6">
        <f t="shared" si="183"/>
        <v>0</v>
      </c>
      <c r="AL116" s="6">
        <f t="shared" si="183"/>
        <v>0</v>
      </c>
      <c r="AM116" s="6">
        <f t="shared" si="183"/>
        <v>0</v>
      </c>
      <c r="AN116" s="6">
        <f t="shared" si="183"/>
        <v>0</v>
      </c>
      <c r="AO116" s="6">
        <f t="shared" si="183"/>
        <v>0</v>
      </c>
      <c r="AP116" s="6">
        <f t="shared" si="177"/>
        <v>0</v>
      </c>
      <c r="AQ116" s="6" t="str">
        <f t="shared" si="147"/>
        <v/>
      </c>
      <c r="AR116" s="6" t="str">
        <f t="shared" si="148"/>
        <v/>
      </c>
      <c r="AS116" s="6" t="str">
        <f t="shared" si="149"/>
        <v/>
      </c>
      <c r="AT116" s="6" t="str">
        <f t="shared" si="150"/>
        <v/>
      </c>
      <c r="AU116" s="6" t="str">
        <f t="shared" si="151"/>
        <v/>
      </c>
      <c r="AV116" s="6" t="str">
        <f t="shared" si="152"/>
        <v/>
      </c>
      <c r="AW116" s="6">
        <f t="shared" ca="1" si="153"/>
        <v>10</v>
      </c>
      <c r="AX116" s="6" t="str">
        <f t="shared" si="154"/>
        <v/>
      </c>
      <c r="AY116" s="6" t="str">
        <f t="shared" si="155"/>
        <v/>
      </c>
      <c r="AZ116" s="6" t="str">
        <f t="shared" si="156"/>
        <v/>
      </c>
      <c r="BA116" s="6" t="str">
        <f t="shared" si="157"/>
        <v/>
      </c>
      <c r="BB116" s="6" t="str">
        <f t="shared" si="158"/>
        <v/>
      </c>
      <c r="BC116" s="6" t="str">
        <f t="shared" si="159"/>
        <v/>
      </c>
      <c r="BD116" s="6" t="str">
        <f t="shared" si="160"/>
        <v/>
      </c>
      <c r="BE116" s="6" t="str">
        <f t="shared" si="161"/>
        <v/>
      </c>
      <c r="BF116" s="6" t="str">
        <f t="shared" si="162"/>
        <v/>
      </c>
      <c r="BG116" s="6" t="str">
        <f t="shared" si="163"/>
        <v/>
      </c>
      <c r="BH116" s="6" t="str">
        <f t="shared" si="164"/>
        <v/>
      </c>
      <c r="BI116" s="6" t="str">
        <f t="shared" si="165"/>
        <v/>
      </c>
      <c r="BJ116" s="6" t="str">
        <f t="shared" si="166"/>
        <v/>
      </c>
      <c r="BK116" s="6" t="str">
        <f t="shared" si="167"/>
        <v/>
      </c>
      <c r="BL116" s="6" t="str">
        <f t="shared" si="168"/>
        <v/>
      </c>
      <c r="BM116" s="6" t="str">
        <f t="shared" si="169"/>
        <v/>
      </c>
      <c r="BN116" s="6" t="str">
        <f t="shared" si="170"/>
        <v/>
      </c>
      <c r="BQ116" s="6" t="str">
        <f t="shared" si="171"/>
        <v>LBH H</v>
      </c>
      <c r="BR116" s="6">
        <f t="shared" si="172"/>
        <v>4</v>
      </c>
      <c r="BS116" s="6" t="str">
        <f t="shared" si="173"/>
        <v>H</v>
      </c>
      <c r="BT116" s="6" t="str">
        <f t="shared" si="174"/>
        <v>E</v>
      </c>
      <c r="BU116" s="6" t="str">
        <f t="shared" si="175"/>
        <v>m</v>
      </c>
      <c r="BV116" s="6" t="str">
        <f t="shared" si="176"/>
        <v>LBH</v>
      </c>
    </row>
    <row r="117" spans="1:74" x14ac:dyDescent="0.35">
      <c r="A117" s="6">
        <v>158</v>
      </c>
      <c r="B117" t="s">
        <v>177</v>
      </c>
      <c r="C117" t="s">
        <v>275</v>
      </c>
      <c r="D117" t="s">
        <v>276</v>
      </c>
      <c r="E117" s="29" t="s">
        <v>55</v>
      </c>
      <c r="F117" s="29" t="s">
        <v>60</v>
      </c>
      <c r="G117" s="7" t="s">
        <v>46</v>
      </c>
      <c r="H117" s="31" t="str">
        <f t="shared" si="138"/>
        <v>E</v>
      </c>
      <c r="I117" s="32" t="str">
        <f t="shared" si="139"/>
        <v>m</v>
      </c>
      <c r="J117" s="33" t="str">
        <f t="shared" si="181"/>
        <v>PB</v>
      </c>
      <c r="K117" s="30">
        <v>29</v>
      </c>
      <c r="L117" s="6">
        <v>490</v>
      </c>
      <c r="M117" s="7">
        <v>11</v>
      </c>
      <c r="N117" s="6">
        <f t="shared" si="142"/>
        <v>1</v>
      </c>
      <c r="O117" s="6">
        <f t="shared" si="143"/>
        <v>1</v>
      </c>
      <c r="P117" s="6">
        <f t="shared" si="144"/>
        <v>1</v>
      </c>
      <c r="Q117" s="6">
        <f t="shared" si="145"/>
        <v>111</v>
      </c>
      <c r="R117" s="6">
        <f t="shared" ca="1" si="146"/>
        <v>49011.328000000001</v>
      </c>
      <c r="S117" s="6">
        <f t="shared" ca="1" si="182"/>
        <v>49011.328000000001</v>
      </c>
      <c r="T117" s="6">
        <f t="shared" si="182"/>
        <v>0</v>
      </c>
      <c r="U117" s="6">
        <f t="shared" si="182"/>
        <v>0</v>
      </c>
      <c r="V117" s="6">
        <f t="shared" si="182"/>
        <v>0</v>
      </c>
      <c r="W117" s="6">
        <f t="shared" si="182"/>
        <v>0</v>
      </c>
      <c r="X117" s="6">
        <f t="shared" si="182"/>
        <v>0</v>
      </c>
      <c r="Y117" s="6">
        <f t="shared" si="182"/>
        <v>0</v>
      </c>
      <c r="Z117" s="6">
        <f t="shared" si="182"/>
        <v>0</v>
      </c>
      <c r="AA117" s="6">
        <f t="shared" si="182"/>
        <v>0</v>
      </c>
      <c r="AB117" s="6">
        <f t="shared" si="182"/>
        <v>0</v>
      </c>
      <c r="AC117" s="6">
        <f t="shared" si="183"/>
        <v>0</v>
      </c>
      <c r="AD117" s="6">
        <f t="shared" si="183"/>
        <v>0</v>
      </c>
      <c r="AE117" s="6">
        <f t="shared" si="183"/>
        <v>0</v>
      </c>
      <c r="AF117" s="6">
        <f t="shared" si="183"/>
        <v>0</v>
      </c>
      <c r="AG117" s="6">
        <f t="shared" si="183"/>
        <v>0</v>
      </c>
      <c r="AH117" s="6">
        <f t="shared" si="183"/>
        <v>0</v>
      </c>
      <c r="AI117" s="6">
        <f t="shared" si="183"/>
        <v>0</v>
      </c>
      <c r="AJ117" s="6">
        <f t="shared" si="183"/>
        <v>0</v>
      </c>
      <c r="AK117" s="6">
        <f t="shared" si="183"/>
        <v>0</v>
      </c>
      <c r="AL117" s="6">
        <f t="shared" si="183"/>
        <v>0</v>
      </c>
      <c r="AM117" s="6">
        <f t="shared" si="183"/>
        <v>0</v>
      </c>
      <c r="AN117" s="6">
        <f t="shared" si="183"/>
        <v>0</v>
      </c>
      <c r="AO117" s="6">
        <f t="shared" si="183"/>
        <v>0</v>
      </c>
      <c r="AP117" s="6">
        <f t="shared" si="177"/>
        <v>0</v>
      </c>
      <c r="AQ117" s="6">
        <f t="shared" ca="1" si="147"/>
        <v>1</v>
      </c>
      <c r="AR117" s="6" t="str">
        <f t="shared" si="148"/>
        <v/>
      </c>
      <c r="AS117" s="6" t="str">
        <f t="shared" si="149"/>
        <v/>
      </c>
      <c r="AT117" s="6" t="str">
        <f t="shared" si="150"/>
        <v/>
      </c>
      <c r="AU117" s="6" t="str">
        <f t="shared" si="151"/>
        <v/>
      </c>
      <c r="AV117" s="6" t="str">
        <f t="shared" si="152"/>
        <v/>
      </c>
      <c r="AW117" s="6" t="str">
        <f t="shared" si="153"/>
        <v/>
      </c>
      <c r="AX117" s="6" t="str">
        <f t="shared" si="154"/>
        <v/>
      </c>
      <c r="AY117" s="6" t="str">
        <f t="shared" si="155"/>
        <v/>
      </c>
      <c r="AZ117" s="6" t="str">
        <f t="shared" si="156"/>
        <v/>
      </c>
      <c r="BA117" s="6" t="str">
        <f t="shared" si="157"/>
        <v/>
      </c>
      <c r="BB117" s="6" t="str">
        <f t="shared" si="158"/>
        <v/>
      </c>
      <c r="BC117" s="6" t="str">
        <f t="shared" si="159"/>
        <v/>
      </c>
      <c r="BD117" s="6" t="str">
        <f t="shared" si="160"/>
        <v/>
      </c>
      <c r="BE117" s="6" t="str">
        <f t="shared" si="161"/>
        <v/>
      </c>
      <c r="BF117" s="6" t="str">
        <f t="shared" si="162"/>
        <v/>
      </c>
      <c r="BG117" s="6" t="str">
        <f t="shared" si="163"/>
        <v/>
      </c>
      <c r="BH117" s="6" t="str">
        <f t="shared" si="164"/>
        <v/>
      </c>
      <c r="BI117" s="6" t="str">
        <f t="shared" si="165"/>
        <v/>
      </c>
      <c r="BJ117" s="6" t="str">
        <f t="shared" si="166"/>
        <v/>
      </c>
      <c r="BK117" s="6" t="str">
        <f t="shared" si="167"/>
        <v/>
      </c>
      <c r="BL117" s="6" t="str">
        <f t="shared" si="168"/>
        <v/>
      </c>
      <c r="BM117" s="6" t="str">
        <f t="shared" si="169"/>
        <v/>
      </c>
      <c r="BN117" s="6" t="str">
        <f t="shared" si="170"/>
        <v/>
      </c>
      <c r="BQ117" s="6" t="str">
        <f t="shared" si="171"/>
        <v>PB H</v>
      </c>
      <c r="BR117" s="6">
        <f t="shared" si="172"/>
        <v>3</v>
      </c>
      <c r="BS117" s="6" t="str">
        <f t="shared" si="173"/>
        <v>H</v>
      </c>
      <c r="BT117" s="6" t="str">
        <f t="shared" si="174"/>
        <v>E</v>
      </c>
      <c r="BU117" s="6" t="str">
        <f t="shared" si="175"/>
        <v>m</v>
      </c>
      <c r="BV117" s="6" t="str">
        <f t="shared" si="176"/>
        <v>PB</v>
      </c>
    </row>
    <row r="118" spans="1:74" x14ac:dyDescent="0.35">
      <c r="A118" s="6">
        <v>159</v>
      </c>
      <c r="B118" t="s">
        <v>177</v>
      </c>
      <c r="C118" t="s">
        <v>277</v>
      </c>
      <c r="D118" t="s">
        <v>169</v>
      </c>
      <c r="E118" s="29" t="s">
        <v>62</v>
      </c>
      <c r="F118" s="29" t="s">
        <v>60</v>
      </c>
      <c r="G118" s="7" t="s">
        <v>46</v>
      </c>
      <c r="H118" s="31" t="str">
        <f t="shared" si="138"/>
        <v>E</v>
      </c>
      <c r="I118" s="32" t="str">
        <f t="shared" si="139"/>
        <v>m</v>
      </c>
      <c r="J118" s="33" t="str">
        <f t="shared" si="181"/>
        <v>TBR</v>
      </c>
      <c r="K118" s="30">
        <v>29</v>
      </c>
      <c r="L118" s="6">
        <v>497</v>
      </c>
      <c r="M118" s="7">
        <v>13</v>
      </c>
      <c r="N118" s="6">
        <f t="shared" si="142"/>
        <v>1</v>
      </c>
      <c r="O118" s="6">
        <f t="shared" si="143"/>
        <v>1</v>
      </c>
      <c r="P118" s="6">
        <f t="shared" si="144"/>
        <v>4</v>
      </c>
      <c r="Q118" s="6">
        <f t="shared" si="145"/>
        <v>411</v>
      </c>
      <c r="R118" s="6">
        <f t="shared" ca="1" si="146"/>
        <v>49713.226999999999</v>
      </c>
      <c r="S118" s="6">
        <f t="shared" si="182"/>
        <v>0</v>
      </c>
      <c r="T118" s="6">
        <f t="shared" si="182"/>
        <v>0</v>
      </c>
      <c r="U118" s="6">
        <f t="shared" si="182"/>
        <v>0</v>
      </c>
      <c r="V118" s="6">
        <f t="shared" si="182"/>
        <v>0</v>
      </c>
      <c r="W118" s="6">
        <f t="shared" si="182"/>
        <v>0</v>
      </c>
      <c r="X118" s="6">
        <f t="shared" si="182"/>
        <v>0</v>
      </c>
      <c r="Y118" s="6">
        <f t="shared" si="182"/>
        <v>0</v>
      </c>
      <c r="Z118" s="6">
        <f t="shared" si="182"/>
        <v>0</v>
      </c>
      <c r="AA118" s="6">
        <f t="shared" si="182"/>
        <v>0</v>
      </c>
      <c r="AB118" s="6">
        <f t="shared" si="182"/>
        <v>0</v>
      </c>
      <c r="AC118" s="6">
        <f t="shared" si="183"/>
        <v>0</v>
      </c>
      <c r="AD118" s="6">
        <f t="shared" si="183"/>
        <v>0</v>
      </c>
      <c r="AE118" s="6">
        <f t="shared" si="183"/>
        <v>0</v>
      </c>
      <c r="AF118" s="6">
        <f t="shared" si="183"/>
        <v>0</v>
      </c>
      <c r="AG118" s="6">
        <f t="shared" si="183"/>
        <v>0</v>
      </c>
      <c r="AH118" s="6">
        <f t="shared" si="183"/>
        <v>0</v>
      </c>
      <c r="AI118" s="6">
        <f t="shared" si="183"/>
        <v>0</v>
      </c>
      <c r="AJ118" s="6">
        <f t="shared" si="183"/>
        <v>0</v>
      </c>
      <c r="AK118" s="6">
        <f t="shared" ca="1" si="183"/>
        <v>49713.226999999999</v>
      </c>
      <c r="AL118" s="6">
        <f t="shared" si="183"/>
        <v>0</v>
      </c>
      <c r="AM118" s="6">
        <f t="shared" si="183"/>
        <v>0</v>
      </c>
      <c r="AN118" s="6">
        <f t="shared" si="183"/>
        <v>0</v>
      </c>
      <c r="AO118" s="6">
        <f t="shared" si="183"/>
        <v>0</v>
      </c>
      <c r="AP118" s="6">
        <f t="shared" si="177"/>
        <v>0</v>
      </c>
      <c r="AQ118" s="6" t="str">
        <f t="shared" si="147"/>
        <v/>
      </c>
      <c r="AR118" s="6" t="str">
        <f t="shared" si="148"/>
        <v/>
      </c>
      <c r="AS118" s="6" t="str">
        <f t="shared" si="149"/>
        <v/>
      </c>
      <c r="AT118" s="6" t="str">
        <f t="shared" si="150"/>
        <v/>
      </c>
      <c r="AU118" s="6" t="str">
        <f t="shared" si="151"/>
        <v/>
      </c>
      <c r="AV118" s="6" t="str">
        <f t="shared" si="152"/>
        <v/>
      </c>
      <c r="AW118" s="6" t="str">
        <f t="shared" si="153"/>
        <v/>
      </c>
      <c r="AX118" s="6" t="str">
        <f t="shared" si="154"/>
        <v/>
      </c>
      <c r="AY118" s="6" t="str">
        <f t="shared" si="155"/>
        <v/>
      </c>
      <c r="AZ118" s="6" t="str">
        <f t="shared" si="156"/>
        <v/>
      </c>
      <c r="BA118" s="6" t="str">
        <f t="shared" si="157"/>
        <v/>
      </c>
      <c r="BB118" s="6" t="str">
        <f t="shared" si="158"/>
        <v/>
      </c>
      <c r="BC118" s="6" t="str">
        <f t="shared" si="159"/>
        <v/>
      </c>
      <c r="BD118" s="6" t="str">
        <f t="shared" si="160"/>
        <v/>
      </c>
      <c r="BE118" s="6" t="str">
        <f t="shared" si="161"/>
        <v/>
      </c>
      <c r="BF118" s="6" t="str">
        <f t="shared" si="162"/>
        <v/>
      </c>
      <c r="BG118" s="6" t="str">
        <f t="shared" si="163"/>
        <v/>
      </c>
      <c r="BH118" s="6" t="str">
        <f t="shared" si="164"/>
        <v/>
      </c>
      <c r="BI118" s="6">
        <f t="shared" ca="1" si="165"/>
        <v>9</v>
      </c>
      <c r="BJ118" s="6" t="str">
        <f t="shared" si="166"/>
        <v/>
      </c>
      <c r="BK118" s="6" t="str">
        <f t="shared" si="167"/>
        <v/>
      </c>
      <c r="BL118" s="6" t="str">
        <f t="shared" si="168"/>
        <v/>
      </c>
      <c r="BM118" s="6" t="str">
        <f t="shared" si="169"/>
        <v/>
      </c>
      <c r="BN118" s="6" t="str">
        <f t="shared" si="170"/>
        <v/>
      </c>
      <c r="BQ118" s="6" t="str">
        <f t="shared" si="171"/>
        <v>TBR H</v>
      </c>
      <c r="BR118" s="6">
        <f t="shared" si="172"/>
        <v>4</v>
      </c>
      <c r="BS118" s="6" t="str">
        <f t="shared" si="173"/>
        <v>H</v>
      </c>
      <c r="BT118" s="6" t="str">
        <f t="shared" si="174"/>
        <v>E</v>
      </c>
      <c r="BU118" s="6" t="str">
        <f t="shared" si="175"/>
        <v>m</v>
      </c>
      <c r="BV118" s="6" t="str">
        <f t="shared" si="176"/>
        <v>TBR</v>
      </c>
    </row>
    <row r="119" spans="1:74" x14ac:dyDescent="0.35">
      <c r="A119" s="6">
        <v>160</v>
      </c>
      <c r="B119" t="s">
        <v>278</v>
      </c>
      <c r="C119" t="s">
        <v>279</v>
      </c>
      <c r="D119" t="s">
        <v>169</v>
      </c>
      <c r="E119" s="6" t="s">
        <v>50</v>
      </c>
      <c r="F119" s="6" t="s">
        <v>176</v>
      </c>
      <c r="G119" s="7" t="s">
        <v>46</v>
      </c>
      <c r="H119" s="31" t="str">
        <f t="shared" si="138"/>
        <v>E</v>
      </c>
      <c r="I119" s="32" t="str">
        <f t="shared" si="139"/>
        <v>m</v>
      </c>
      <c r="J119" s="33" t="str">
        <f t="shared" si="181"/>
        <v>LBC</v>
      </c>
      <c r="K119" s="30">
        <v>29</v>
      </c>
      <c r="L119" s="6">
        <v>476</v>
      </c>
      <c r="M119" s="7">
        <v>8</v>
      </c>
      <c r="N119" s="6">
        <f t="shared" si="142"/>
        <v>1</v>
      </c>
      <c r="O119" s="6">
        <f t="shared" si="143"/>
        <v>1</v>
      </c>
      <c r="P119" s="6">
        <f t="shared" si="144"/>
        <v>3</v>
      </c>
      <c r="Q119" s="6">
        <f t="shared" si="145"/>
        <v>311</v>
      </c>
      <c r="R119" s="6">
        <f t="shared" ca="1" si="146"/>
        <v>47608.108</v>
      </c>
      <c r="S119" s="6">
        <f t="shared" si="182"/>
        <v>0</v>
      </c>
      <c r="T119" s="6">
        <f t="shared" si="182"/>
        <v>0</v>
      </c>
      <c r="U119" s="6">
        <f t="shared" si="182"/>
        <v>0</v>
      </c>
      <c r="V119" s="6">
        <f t="shared" si="182"/>
        <v>0</v>
      </c>
      <c r="W119" s="6">
        <f t="shared" si="182"/>
        <v>0</v>
      </c>
      <c r="X119" s="6">
        <f t="shared" si="182"/>
        <v>0</v>
      </c>
      <c r="Y119" s="6">
        <f t="shared" si="182"/>
        <v>0</v>
      </c>
      <c r="Z119" s="6">
        <f t="shared" si="182"/>
        <v>0</v>
      </c>
      <c r="AA119" s="6">
        <f t="shared" si="182"/>
        <v>0</v>
      </c>
      <c r="AB119" s="6">
        <f t="shared" si="182"/>
        <v>0</v>
      </c>
      <c r="AC119" s="6">
        <f t="shared" si="183"/>
        <v>0</v>
      </c>
      <c r="AD119" s="6">
        <f t="shared" si="183"/>
        <v>0</v>
      </c>
      <c r="AE119" s="6">
        <f t="shared" ca="1" si="183"/>
        <v>47608.108</v>
      </c>
      <c r="AF119" s="6">
        <f t="shared" si="183"/>
        <v>0</v>
      </c>
      <c r="AG119" s="6">
        <f t="shared" si="183"/>
        <v>0</v>
      </c>
      <c r="AH119" s="6">
        <f t="shared" si="183"/>
        <v>0</v>
      </c>
      <c r="AI119" s="6">
        <f t="shared" si="183"/>
        <v>0</v>
      </c>
      <c r="AJ119" s="6">
        <f t="shared" si="183"/>
        <v>0</v>
      </c>
      <c r="AK119" s="6">
        <f t="shared" si="183"/>
        <v>0</v>
      </c>
      <c r="AL119" s="6">
        <f t="shared" si="183"/>
        <v>0</v>
      </c>
      <c r="AM119" s="6">
        <f t="shared" si="183"/>
        <v>0</v>
      </c>
      <c r="AN119" s="6">
        <f t="shared" si="183"/>
        <v>0</v>
      </c>
      <c r="AO119" s="6">
        <f t="shared" si="183"/>
        <v>0</v>
      </c>
      <c r="AP119" s="6">
        <f t="shared" si="177"/>
        <v>0</v>
      </c>
      <c r="AQ119" s="6" t="str">
        <f t="shared" si="147"/>
        <v/>
      </c>
      <c r="AR119" s="6" t="str">
        <f t="shared" si="148"/>
        <v/>
      </c>
      <c r="AS119" s="6" t="str">
        <f t="shared" si="149"/>
        <v/>
      </c>
      <c r="AT119" s="6" t="str">
        <f t="shared" si="150"/>
        <v/>
      </c>
      <c r="AU119" s="6" t="str">
        <f t="shared" si="151"/>
        <v/>
      </c>
      <c r="AV119" s="6" t="str">
        <f t="shared" si="152"/>
        <v/>
      </c>
      <c r="AW119" s="6" t="str">
        <f t="shared" si="153"/>
        <v/>
      </c>
      <c r="AX119" s="6" t="str">
        <f t="shared" si="154"/>
        <v/>
      </c>
      <c r="AY119" s="6" t="str">
        <f t="shared" si="155"/>
        <v/>
      </c>
      <c r="AZ119" s="6" t="str">
        <f t="shared" si="156"/>
        <v/>
      </c>
      <c r="BA119" s="6" t="str">
        <f t="shared" si="157"/>
        <v/>
      </c>
      <c r="BB119" s="6" t="str">
        <f t="shared" si="158"/>
        <v/>
      </c>
      <c r="BC119" s="6">
        <f t="shared" ca="1" si="159"/>
        <v>1</v>
      </c>
      <c r="BD119" s="6" t="str">
        <f t="shared" si="160"/>
        <v/>
      </c>
      <c r="BE119" s="6" t="str">
        <f t="shared" si="161"/>
        <v/>
      </c>
      <c r="BF119" s="6" t="str">
        <f t="shared" si="162"/>
        <v/>
      </c>
      <c r="BG119" s="6" t="str">
        <f t="shared" si="163"/>
        <v/>
      </c>
      <c r="BH119" s="6" t="str">
        <f t="shared" si="164"/>
        <v/>
      </c>
      <c r="BI119" s="6" t="str">
        <f t="shared" si="165"/>
        <v/>
      </c>
      <c r="BJ119" s="6" t="str">
        <f t="shared" si="166"/>
        <v/>
      </c>
      <c r="BK119" s="6" t="str">
        <f t="shared" si="167"/>
        <v/>
      </c>
      <c r="BL119" s="6" t="str">
        <f t="shared" si="168"/>
        <v/>
      </c>
      <c r="BM119" s="6" t="str">
        <f t="shared" si="169"/>
        <v/>
      </c>
      <c r="BN119" s="6" t="str">
        <f t="shared" si="170"/>
        <v/>
      </c>
      <c r="BQ119" s="6" t="str">
        <f t="shared" si="171"/>
        <v>LBC H</v>
      </c>
      <c r="BR119" s="6">
        <f t="shared" si="172"/>
        <v>4</v>
      </c>
      <c r="BS119" s="6" t="str">
        <f t="shared" si="173"/>
        <v>H</v>
      </c>
      <c r="BT119" s="6" t="str">
        <f t="shared" si="174"/>
        <v>E</v>
      </c>
      <c r="BU119" s="6" t="str">
        <f t="shared" si="175"/>
        <v>m</v>
      </c>
      <c r="BV119" s="6" t="str">
        <f t="shared" si="176"/>
        <v>LBC</v>
      </c>
    </row>
    <row r="120" spans="1:74" x14ac:dyDescent="0.35">
      <c r="A120" s="6">
        <v>120</v>
      </c>
      <c r="B120" t="s">
        <v>104</v>
      </c>
      <c r="C120" t="s">
        <v>280</v>
      </c>
      <c r="D120" t="s">
        <v>43</v>
      </c>
      <c r="E120" s="29" t="s">
        <v>55</v>
      </c>
      <c r="F120" s="29" t="s">
        <v>45</v>
      </c>
      <c r="G120" s="30" t="s">
        <v>46</v>
      </c>
      <c r="H120" s="31" t="str">
        <f t="shared" si="138"/>
        <v>E</v>
      </c>
      <c r="I120" s="32" t="str">
        <f t="shared" si="139"/>
        <v>m</v>
      </c>
      <c r="J120" s="33" t="str">
        <f t="shared" si="181"/>
        <v>PB</v>
      </c>
      <c r="K120" s="30">
        <v>29</v>
      </c>
      <c r="L120" s="6">
        <v>464</v>
      </c>
      <c r="M120" s="7">
        <v>7</v>
      </c>
      <c r="N120" s="6">
        <f t="shared" si="142"/>
        <v>1</v>
      </c>
      <c r="O120" s="6">
        <f t="shared" si="143"/>
        <v>1</v>
      </c>
      <c r="P120" s="6">
        <f t="shared" si="144"/>
        <v>1</v>
      </c>
      <c r="Q120" s="6">
        <f t="shared" si="145"/>
        <v>111</v>
      </c>
      <c r="R120" s="6">
        <f t="shared" ca="1" si="146"/>
        <v>46407.196000000004</v>
      </c>
      <c r="S120" s="6">
        <f t="shared" ca="1" si="182"/>
        <v>46407.196000000004</v>
      </c>
      <c r="T120" s="6">
        <f t="shared" si="182"/>
        <v>0</v>
      </c>
      <c r="U120" s="6">
        <f t="shared" si="182"/>
        <v>0</v>
      </c>
      <c r="V120" s="6">
        <f t="shared" si="182"/>
        <v>0</v>
      </c>
      <c r="W120" s="6">
        <f t="shared" si="182"/>
        <v>0</v>
      </c>
      <c r="X120" s="6">
        <f t="shared" si="182"/>
        <v>0</v>
      </c>
      <c r="Y120" s="6">
        <f t="shared" si="182"/>
        <v>0</v>
      </c>
      <c r="Z120" s="6">
        <f t="shared" si="182"/>
        <v>0</v>
      </c>
      <c r="AA120" s="6">
        <f t="shared" si="182"/>
        <v>0</v>
      </c>
      <c r="AB120" s="6">
        <f t="shared" si="182"/>
        <v>0</v>
      </c>
      <c r="AC120" s="6">
        <f t="shared" si="183"/>
        <v>0</v>
      </c>
      <c r="AD120" s="6">
        <f t="shared" si="183"/>
        <v>0</v>
      </c>
      <c r="AE120" s="6">
        <f t="shared" si="183"/>
        <v>0</v>
      </c>
      <c r="AF120" s="6">
        <f t="shared" si="183"/>
        <v>0</v>
      </c>
      <c r="AG120" s="6">
        <f t="shared" si="183"/>
        <v>0</v>
      </c>
      <c r="AH120" s="6">
        <f t="shared" si="183"/>
        <v>0</v>
      </c>
      <c r="AI120" s="6">
        <f t="shared" si="183"/>
        <v>0</v>
      </c>
      <c r="AJ120" s="6">
        <f t="shared" si="183"/>
        <v>0</v>
      </c>
      <c r="AK120" s="6">
        <f t="shared" si="183"/>
        <v>0</v>
      </c>
      <c r="AL120" s="6">
        <f t="shared" si="183"/>
        <v>0</v>
      </c>
      <c r="AM120" s="6">
        <f t="shared" si="183"/>
        <v>0</v>
      </c>
      <c r="AN120" s="6">
        <f t="shared" si="183"/>
        <v>0</v>
      </c>
      <c r="AO120" s="6">
        <f t="shared" si="183"/>
        <v>0</v>
      </c>
      <c r="AP120" s="6">
        <f t="shared" si="177"/>
        <v>0</v>
      </c>
      <c r="AQ120" s="6">
        <f t="shared" ca="1" si="147"/>
        <v>5</v>
      </c>
      <c r="AR120" s="6" t="str">
        <f t="shared" si="148"/>
        <v/>
      </c>
      <c r="AS120" s="6" t="str">
        <f t="shared" si="149"/>
        <v/>
      </c>
      <c r="AT120" s="6" t="str">
        <f t="shared" si="150"/>
        <v/>
      </c>
      <c r="AU120" s="6" t="str">
        <f t="shared" si="151"/>
        <v/>
      </c>
      <c r="AV120" s="6" t="str">
        <f t="shared" si="152"/>
        <v/>
      </c>
      <c r="AW120" s="6" t="str">
        <f t="shared" si="153"/>
        <v/>
      </c>
      <c r="AX120" s="6" t="str">
        <f t="shared" si="154"/>
        <v/>
      </c>
      <c r="AY120" s="6" t="str">
        <f t="shared" si="155"/>
        <v/>
      </c>
      <c r="AZ120" s="6" t="str">
        <f t="shared" si="156"/>
        <v/>
      </c>
      <c r="BA120" s="6" t="str">
        <f t="shared" si="157"/>
        <v/>
      </c>
      <c r="BB120" s="6" t="str">
        <f t="shared" si="158"/>
        <v/>
      </c>
      <c r="BC120" s="6" t="str">
        <f t="shared" si="159"/>
        <v/>
      </c>
      <c r="BD120" s="6" t="str">
        <f t="shared" si="160"/>
        <v/>
      </c>
      <c r="BE120" s="6" t="str">
        <f t="shared" si="161"/>
        <v/>
      </c>
      <c r="BF120" s="6" t="str">
        <f t="shared" si="162"/>
        <v/>
      </c>
      <c r="BG120" s="6" t="str">
        <f t="shared" si="163"/>
        <v/>
      </c>
      <c r="BH120" s="6" t="str">
        <f t="shared" si="164"/>
        <v/>
      </c>
      <c r="BI120" s="6" t="str">
        <f t="shared" si="165"/>
        <v/>
      </c>
      <c r="BJ120" s="6" t="str">
        <f t="shared" si="166"/>
        <v/>
      </c>
      <c r="BK120" s="6" t="str">
        <f t="shared" si="167"/>
        <v/>
      </c>
      <c r="BL120" s="6" t="str">
        <f t="shared" si="168"/>
        <v/>
      </c>
      <c r="BM120" s="6" t="str">
        <f t="shared" si="169"/>
        <v/>
      </c>
      <c r="BN120" s="6" t="str">
        <f t="shared" si="170"/>
        <v/>
      </c>
      <c r="BQ120" s="6" t="str">
        <f t="shared" si="171"/>
        <v>PB H</v>
      </c>
      <c r="BR120" s="6">
        <f t="shared" si="172"/>
        <v>3</v>
      </c>
      <c r="BS120" s="6" t="str">
        <f t="shared" si="173"/>
        <v>H</v>
      </c>
      <c r="BT120" s="6" t="str">
        <f t="shared" si="174"/>
        <v>E</v>
      </c>
      <c r="BU120" s="6" t="str">
        <f t="shared" si="175"/>
        <v>m</v>
      </c>
      <c r="BV120" s="6" t="str">
        <f t="shared" si="176"/>
        <v>PB</v>
      </c>
    </row>
    <row r="121" spans="1:74" x14ac:dyDescent="0.35">
      <c r="A121" s="6">
        <v>121</v>
      </c>
      <c r="B121" t="s">
        <v>281</v>
      </c>
      <c r="C121" t="s">
        <v>280</v>
      </c>
      <c r="D121" t="s">
        <v>43</v>
      </c>
      <c r="E121" s="29" t="s">
        <v>282</v>
      </c>
      <c r="F121" s="29" t="s">
        <v>45</v>
      </c>
      <c r="G121" s="30" t="s">
        <v>46</v>
      </c>
      <c r="H121" s="31" t="str">
        <f t="shared" si="138"/>
        <v>J</v>
      </c>
      <c r="I121" s="32" t="str">
        <f t="shared" si="139"/>
        <v>w</v>
      </c>
      <c r="J121" s="33" t="str">
        <f t="shared" si="181"/>
        <v>TBR</v>
      </c>
      <c r="K121" s="30">
        <v>29</v>
      </c>
      <c r="L121" s="6">
        <v>235</v>
      </c>
      <c r="M121" s="7">
        <v>2</v>
      </c>
      <c r="N121" s="6">
        <f t="shared" si="142"/>
        <v>2</v>
      </c>
      <c r="O121" s="6">
        <f t="shared" si="143"/>
        <v>2</v>
      </c>
      <c r="P121" s="6">
        <f t="shared" si="144"/>
        <v>4</v>
      </c>
      <c r="Q121" s="6">
        <f t="shared" si="145"/>
        <v>422</v>
      </c>
      <c r="R121" s="6">
        <f t="shared" ca="1" si="146"/>
        <v>23502.273000000001</v>
      </c>
      <c r="S121" s="6">
        <f t="shared" si="182"/>
        <v>0</v>
      </c>
      <c r="T121" s="6">
        <f t="shared" si="182"/>
        <v>0</v>
      </c>
      <c r="U121" s="6">
        <f t="shared" si="182"/>
        <v>0</v>
      </c>
      <c r="V121" s="6">
        <f t="shared" si="182"/>
        <v>0</v>
      </c>
      <c r="W121" s="6">
        <f t="shared" si="182"/>
        <v>0</v>
      </c>
      <c r="X121" s="6">
        <f t="shared" si="182"/>
        <v>0</v>
      </c>
      <c r="Y121" s="6">
        <f t="shared" si="182"/>
        <v>0</v>
      </c>
      <c r="Z121" s="6">
        <f t="shared" si="182"/>
        <v>0</v>
      </c>
      <c r="AA121" s="6">
        <f t="shared" si="182"/>
        <v>0</v>
      </c>
      <c r="AB121" s="6">
        <f t="shared" si="182"/>
        <v>0</v>
      </c>
      <c r="AC121" s="6">
        <f t="shared" si="183"/>
        <v>0</v>
      </c>
      <c r="AD121" s="6">
        <f t="shared" si="183"/>
        <v>0</v>
      </c>
      <c r="AE121" s="6">
        <f t="shared" si="183"/>
        <v>0</v>
      </c>
      <c r="AF121" s="6">
        <f t="shared" si="183"/>
        <v>0</v>
      </c>
      <c r="AG121" s="6">
        <f t="shared" si="183"/>
        <v>0</v>
      </c>
      <c r="AH121" s="6">
        <f t="shared" si="183"/>
        <v>0</v>
      </c>
      <c r="AI121" s="6">
        <f t="shared" si="183"/>
        <v>0</v>
      </c>
      <c r="AJ121" s="6">
        <f t="shared" si="183"/>
        <v>0</v>
      </c>
      <c r="AK121" s="6">
        <f t="shared" si="183"/>
        <v>0</v>
      </c>
      <c r="AL121" s="6">
        <f t="shared" si="183"/>
        <v>0</v>
      </c>
      <c r="AM121" s="6">
        <f t="shared" si="183"/>
        <v>0</v>
      </c>
      <c r="AN121" s="6">
        <f t="shared" ca="1" si="183"/>
        <v>23502.273000000001</v>
      </c>
      <c r="AO121" s="6">
        <f t="shared" si="183"/>
        <v>0</v>
      </c>
      <c r="AP121" s="6">
        <f t="shared" si="177"/>
        <v>0</v>
      </c>
      <c r="AQ121" s="6" t="str">
        <f t="shared" si="147"/>
        <v/>
      </c>
      <c r="AR121" s="6" t="str">
        <f t="shared" si="148"/>
        <v/>
      </c>
      <c r="AS121" s="6" t="str">
        <f t="shared" si="149"/>
        <v/>
      </c>
      <c r="AT121" s="6" t="str">
        <f t="shared" si="150"/>
        <v/>
      </c>
      <c r="AU121" s="6" t="str">
        <f t="shared" si="151"/>
        <v/>
      </c>
      <c r="AV121" s="6" t="str">
        <f t="shared" si="152"/>
        <v/>
      </c>
      <c r="AW121" s="6" t="str">
        <f t="shared" si="153"/>
        <v/>
      </c>
      <c r="AX121" s="6" t="str">
        <f t="shared" si="154"/>
        <v/>
      </c>
      <c r="AY121" s="6" t="str">
        <f t="shared" si="155"/>
        <v/>
      </c>
      <c r="AZ121" s="6" t="str">
        <f t="shared" si="156"/>
        <v/>
      </c>
      <c r="BA121" s="6" t="str">
        <f t="shared" si="157"/>
        <v/>
      </c>
      <c r="BB121" s="6" t="str">
        <f t="shared" si="158"/>
        <v/>
      </c>
      <c r="BC121" s="6" t="str">
        <f t="shared" si="159"/>
        <v/>
      </c>
      <c r="BD121" s="6" t="str">
        <f t="shared" si="160"/>
        <v/>
      </c>
      <c r="BE121" s="6" t="str">
        <f t="shared" si="161"/>
        <v/>
      </c>
      <c r="BF121" s="6" t="str">
        <f t="shared" si="162"/>
        <v/>
      </c>
      <c r="BG121" s="6" t="str">
        <f t="shared" si="163"/>
        <v/>
      </c>
      <c r="BH121" s="6" t="str">
        <f t="shared" si="164"/>
        <v/>
      </c>
      <c r="BI121" s="6" t="str">
        <f t="shared" si="165"/>
        <v/>
      </c>
      <c r="BJ121" s="6" t="str">
        <f t="shared" si="166"/>
        <v/>
      </c>
      <c r="BK121" s="6" t="str">
        <f t="shared" si="167"/>
        <v/>
      </c>
      <c r="BL121" s="6">
        <f t="shared" ca="1" si="168"/>
        <v>1</v>
      </c>
      <c r="BM121" s="6" t="str">
        <f t="shared" si="169"/>
        <v/>
      </c>
      <c r="BN121" s="6" t="str">
        <f t="shared" si="170"/>
        <v/>
      </c>
      <c r="BQ121" s="6" t="str">
        <f t="shared" si="171"/>
        <v>TBR DJ</v>
      </c>
      <c r="BR121" s="6">
        <f t="shared" si="172"/>
        <v>4</v>
      </c>
      <c r="BS121" s="6" t="str">
        <f t="shared" si="173"/>
        <v>DJ</v>
      </c>
      <c r="BT121" s="6" t="str">
        <f t="shared" si="174"/>
        <v>J</v>
      </c>
      <c r="BU121" s="6" t="str">
        <f t="shared" si="175"/>
        <v>w</v>
      </c>
      <c r="BV121" s="6" t="str">
        <f t="shared" si="176"/>
        <v>TBR</v>
      </c>
    </row>
    <row r="122" spans="1:74" x14ac:dyDescent="0.35">
      <c r="A122" s="6">
        <v>1</v>
      </c>
      <c r="B122" t="s">
        <v>283</v>
      </c>
      <c r="C122" t="s">
        <v>284</v>
      </c>
      <c r="D122" t="s">
        <v>266</v>
      </c>
      <c r="E122" s="29" t="s">
        <v>44</v>
      </c>
      <c r="F122" s="29" t="s">
        <v>45</v>
      </c>
      <c r="G122" s="30" t="s">
        <v>46</v>
      </c>
      <c r="H122" s="31" t="str">
        <f t="shared" si="138"/>
        <v>E</v>
      </c>
      <c r="I122" s="32" t="str">
        <f t="shared" si="139"/>
        <v>w</v>
      </c>
      <c r="J122" s="35" t="s">
        <v>5</v>
      </c>
      <c r="K122" s="30">
        <v>30</v>
      </c>
      <c r="L122" s="6">
        <v>387</v>
      </c>
      <c r="M122" s="7">
        <v>6</v>
      </c>
      <c r="N122" s="6">
        <f t="shared" si="142"/>
        <v>1</v>
      </c>
      <c r="O122" s="6">
        <f t="shared" si="143"/>
        <v>2</v>
      </c>
      <c r="P122" s="6">
        <f t="shared" si="144"/>
        <v>3</v>
      </c>
      <c r="Q122" s="6">
        <f t="shared" si="145"/>
        <v>321</v>
      </c>
      <c r="R122" s="6">
        <f t="shared" ca="1" si="146"/>
        <v>38706.383999999998</v>
      </c>
      <c r="S122" s="6">
        <f t="shared" si="182"/>
        <v>0</v>
      </c>
      <c r="T122" s="6">
        <f t="shared" si="182"/>
        <v>0</v>
      </c>
      <c r="U122" s="6">
        <f t="shared" si="182"/>
        <v>0</v>
      </c>
      <c r="V122" s="6">
        <f t="shared" si="182"/>
        <v>0</v>
      </c>
      <c r="W122" s="6">
        <f t="shared" si="182"/>
        <v>0</v>
      </c>
      <c r="X122" s="6">
        <f t="shared" si="182"/>
        <v>0</v>
      </c>
      <c r="Y122" s="6">
        <f t="shared" si="182"/>
        <v>0</v>
      </c>
      <c r="Z122" s="6">
        <f t="shared" si="182"/>
        <v>0</v>
      </c>
      <c r="AA122" s="6">
        <f t="shared" si="182"/>
        <v>0</v>
      </c>
      <c r="AB122" s="6">
        <f t="shared" si="182"/>
        <v>0</v>
      </c>
      <c r="AC122" s="6">
        <f t="shared" si="183"/>
        <v>0</v>
      </c>
      <c r="AD122" s="6">
        <f t="shared" si="183"/>
        <v>0</v>
      </c>
      <c r="AE122" s="6">
        <f t="shared" si="183"/>
        <v>0</v>
      </c>
      <c r="AF122" s="6">
        <f t="shared" ca="1" si="183"/>
        <v>38706.383999999998</v>
      </c>
      <c r="AG122" s="6">
        <f t="shared" si="183"/>
        <v>0</v>
      </c>
      <c r="AH122" s="6">
        <f t="shared" si="183"/>
        <v>0</v>
      </c>
      <c r="AI122" s="6">
        <f t="shared" si="183"/>
        <v>0</v>
      </c>
      <c r="AJ122" s="6">
        <f t="shared" si="183"/>
        <v>0</v>
      </c>
      <c r="AK122" s="6">
        <f t="shared" si="183"/>
        <v>0</v>
      </c>
      <c r="AL122" s="6">
        <f t="shared" si="183"/>
        <v>0</v>
      </c>
      <c r="AM122" s="6">
        <f t="shared" si="183"/>
        <v>0</v>
      </c>
      <c r="AN122" s="6">
        <f t="shared" si="183"/>
        <v>0</v>
      </c>
      <c r="AO122" s="6">
        <f t="shared" si="183"/>
        <v>0</v>
      </c>
      <c r="AP122" s="6">
        <f t="shared" si="177"/>
        <v>0</v>
      </c>
      <c r="AQ122" s="6" t="str">
        <f t="shared" si="147"/>
        <v/>
      </c>
      <c r="AR122" s="6" t="str">
        <f t="shared" si="148"/>
        <v/>
      </c>
      <c r="AS122" s="6" t="str">
        <f t="shared" si="149"/>
        <v/>
      </c>
      <c r="AT122" s="6" t="str">
        <f t="shared" si="150"/>
        <v/>
      </c>
      <c r="AU122" s="6" t="str">
        <f t="shared" si="151"/>
        <v/>
      </c>
      <c r="AV122" s="6" t="str">
        <f t="shared" si="152"/>
        <v/>
      </c>
      <c r="AW122" s="6" t="str">
        <f t="shared" si="153"/>
        <v/>
      </c>
      <c r="AX122" s="6" t="str">
        <f t="shared" si="154"/>
        <v/>
      </c>
      <c r="AY122" s="6" t="str">
        <f t="shared" si="155"/>
        <v/>
      </c>
      <c r="AZ122" s="6" t="str">
        <f t="shared" si="156"/>
        <v/>
      </c>
      <c r="BA122" s="6" t="str">
        <f t="shared" si="157"/>
        <v/>
      </c>
      <c r="BB122" s="6" t="str">
        <f t="shared" si="158"/>
        <v/>
      </c>
      <c r="BC122" s="6" t="str">
        <f t="shared" si="159"/>
        <v/>
      </c>
      <c r="BD122" s="6">
        <f t="shared" ca="1" si="160"/>
        <v>4</v>
      </c>
      <c r="BE122" s="6" t="str">
        <f t="shared" si="161"/>
        <v/>
      </c>
      <c r="BF122" s="6" t="str">
        <f t="shared" si="162"/>
        <v/>
      </c>
      <c r="BG122" s="6" t="str">
        <f t="shared" si="163"/>
        <v/>
      </c>
      <c r="BH122" s="6" t="str">
        <f t="shared" si="164"/>
        <v/>
      </c>
      <c r="BI122" s="6" t="str">
        <f t="shared" si="165"/>
        <v/>
      </c>
      <c r="BJ122" s="6" t="str">
        <f t="shared" si="166"/>
        <v/>
      </c>
      <c r="BK122" s="6" t="str">
        <f t="shared" si="167"/>
        <v/>
      </c>
      <c r="BL122" s="6" t="str">
        <f t="shared" si="168"/>
        <v/>
      </c>
      <c r="BM122" s="6" t="str">
        <f t="shared" si="169"/>
        <v/>
      </c>
      <c r="BN122" s="6" t="str">
        <f t="shared" si="170"/>
        <v/>
      </c>
      <c r="BQ122" s="6" t="str">
        <f t="shared" si="171"/>
        <v>LBH D</v>
      </c>
      <c r="BR122" s="6">
        <f t="shared" si="172"/>
        <v>4</v>
      </c>
      <c r="BS122" s="6" t="str">
        <f t="shared" si="173"/>
        <v>D</v>
      </c>
      <c r="BT122" s="6" t="str">
        <f t="shared" si="174"/>
        <v>E</v>
      </c>
      <c r="BU122" s="6" t="str">
        <f t="shared" si="175"/>
        <v>w</v>
      </c>
      <c r="BV122" s="6" t="str">
        <f t="shared" si="176"/>
        <v>LBH</v>
      </c>
    </row>
    <row r="123" spans="1:74" x14ac:dyDescent="0.35">
      <c r="A123" s="6">
        <v>8</v>
      </c>
      <c r="B123" t="s">
        <v>285</v>
      </c>
      <c r="C123" t="s">
        <v>286</v>
      </c>
      <c r="D123" t="s">
        <v>266</v>
      </c>
      <c r="E123" s="29" t="s">
        <v>62</v>
      </c>
      <c r="F123" s="29" t="s">
        <v>45</v>
      </c>
      <c r="G123" s="30" t="s">
        <v>46</v>
      </c>
      <c r="H123" s="31" t="str">
        <f t="shared" ref="H123:H154" si="184">BT123</f>
        <v>E</v>
      </c>
      <c r="I123" s="32" t="str">
        <f t="shared" ref="I123:I154" si="185">BU123</f>
        <v>m</v>
      </c>
      <c r="J123" s="33" t="str">
        <f t="shared" ref="J123:J166" si="186">BV123</f>
        <v>TBR</v>
      </c>
      <c r="K123" s="30">
        <v>30</v>
      </c>
      <c r="L123" s="6">
        <v>442</v>
      </c>
      <c r="M123" s="7">
        <v>5</v>
      </c>
      <c r="N123" s="6">
        <f t="shared" si="142"/>
        <v>1</v>
      </c>
      <c r="O123" s="6">
        <f t="shared" si="143"/>
        <v>1</v>
      </c>
      <c r="P123" s="6">
        <f t="shared" si="144"/>
        <v>4</v>
      </c>
      <c r="Q123" s="6">
        <f t="shared" si="145"/>
        <v>411</v>
      </c>
      <c r="R123" s="6">
        <f t="shared" ca="1" si="146"/>
        <v>44205.232000000004</v>
      </c>
      <c r="S123" s="6">
        <f t="shared" si="182"/>
        <v>0</v>
      </c>
      <c r="T123" s="6">
        <f t="shared" si="182"/>
        <v>0</v>
      </c>
      <c r="U123" s="6">
        <f t="shared" si="182"/>
        <v>0</v>
      </c>
      <c r="V123" s="6">
        <f t="shared" si="182"/>
        <v>0</v>
      </c>
      <c r="W123" s="6">
        <f t="shared" si="182"/>
        <v>0</v>
      </c>
      <c r="X123" s="6">
        <f t="shared" si="182"/>
        <v>0</v>
      </c>
      <c r="Y123" s="6">
        <f t="shared" si="182"/>
        <v>0</v>
      </c>
      <c r="Z123" s="6">
        <f t="shared" si="182"/>
        <v>0</v>
      </c>
      <c r="AA123" s="6">
        <f t="shared" si="182"/>
        <v>0</v>
      </c>
      <c r="AB123" s="6">
        <f t="shared" si="182"/>
        <v>0</v>
      </c>
      <c r="AC123" s="6">
        <f t="shared" si="183"/>
        <v>0</v>
      </c>
      <c r="AD123" s="6">
        <f t="shared" si="183"/>
        <v>0</v>
      </c>
      <c r="AE123" s="6">
        <f t="shared" si="183"/>
        <v>0</v>
      </c>
      <c r="AF123" s="6">
        <f t="shared" si="183"/>
        <v>0</v>
      </c>
      <c r="AG123" s="6">
        <f t="shared" si="183"/>
        <v>0</v>
      </c>
      <c r="AH123" s="6">
        <f t="shared" si="183"/>
        <v>0</v>
      </c>
      <c r="AI123" s="6">
        <f t="shared" si="183"/>
        <v>0</v>
      </c>
      <c r="AJ123" s="6">
        <f t="shared" si="183"/>
        <v>0</v>
      </c>
      <c r="AK123" s="6">
        <f t="shared" ca="1" si="183"/>
        <v>44205.232000000004</v>
      </c>
      <c r="AL123" s="6">
        <f t="shared" si="183"/>
        <v>0</v>
      </c>
      <c r="AM123" s="6">
        <f t="shared" si="183"/>
        <v>0</v>
      </c>
      <c r="AN123" s="6">
        <f t="shared" si="183"/>
        <v>0</v>
      </c>
      <c r="AO123" s="6">
        <f t="shared" si="183"/>
        <v>0</v>
      </c>
      <c r="AP123" s="6">
        <f t="shared" si="177"/>
        <v>0</v>
      </c>
      <c r="AQ123" s="6" t="str">
        <f t="shared" si="147"/>
        <v/>
      </c>
      <c r="AR123" s="6" t="str">
        <f t="shared" si="148"/>
        <v/>
      </c>
      <c r="AS123" s="6" t="str">
        <f t="shared" si="149"/>
        <v/>
      </c>
      <c r="AT123" s="6" t="str">
        <f t="shared" si="150"/>
        <v/>
      </c>
      <c r="AU123" s="6" t="str">
        <f t="shared" si="151"/>
        <v/>
      </c>
      <c r="AV123" s="6" t="str">
        <f t="shared" si="152"/>
        <v/>
      </c>
      <c r="AW123" s="6" t="str">
        <f t="shared" si="153"/>
        <v/>
      </c>
      <c r="AX123" s="6" t="str">
        <f t="shared" si="154"/>
        <v/>
      </c>
      <c r="AY123" s="6" t="str">
        <f t="shared" si="155"/>
        <v/>
      </c>
      <c r="AZ123" s="6" t="str">
        <f t="shared" si="156"/>
        <v/>
      </c>
      <c r="BA123" s="6" t="str">
        <f t="shared" si="157"/>
        <v/>
      </c>
      <c r="BB123" s="6" t="str">
        <f t="shared" si="158"/>
        <v/>
      </c>
      <c r="BC123" s="6" t="str">
        <f t="shared" si="159"/>
        <v/>
      </c>
      <c r="BD123" s="6" t="str">
        <f t="shared" si="160"/>
        <v/>
      </c>
      <c r="BE123" s="6" t="str">
        <f t="shared" si="161"/>
        <v/>
      </c>
      <c r="BF123" s="6" t="str">
        <f t="shared" si="162"/>
        <v/>
      </c>
      <c r="BG123" s="6" t="str">
        <f t="shared" si="163"/>
        <v/>
      </c>
      <c r="BH123" s="6" t="str">
        <f t="shared" si="164"/>
        <v/>
      </c>
      <c r="BI123" s="6">
        <f t="shared" ca="1" si="165"/>
        <v>17</v>
      </c>
      <c r="BJ123" s="6" t="str">
        <f t="shared" si="166"/>
        <v/>
      </c>
      <c r="BK123" s="6" t="str">
        <f t="shared" si="167"/>
        <v/>
      </c>
      <c r="BL123" s="6" t="str">
        <f t="shared" si="168"/>
        <v/>
      </c>
      <c r="BM123" s="6" t="str">
        <f t="shared" si="169"/>
        <v/>
      </c>
      <c r="BN123" s="6" t="str">
        <f t="shared" si="170"/>
        <v/>
      </c>
      <c r="BQ123" s="6" t="str">
        <f t="shared" si="171"/>
        <v>TBR H</v>
      </c>
      <c r="BR123" s="6">
        <f t="shared" si="172"/>
        <v>4</v>
      </c>
      <c r="BS123" s="6" t="str">
        <f t="shared" si="173"/>
        <v>H</v>
      </c>
      <c r="BT123" s="6" t="str">
        <f t="shared" si="174"/>
        <v>E</v>
      </c>
      <c r="BU123" s="6" t="str">
        <f t="shared" si="175"/>
        <v>m</v>
      </c>
      <c r="BV123" s="6" t="str">
        <f t="shared" si="176"/>
        <v>TBR</v>
      </c>
    </row>
    <row r="124" spans="1:74" x14ac:dyDescent="0.35">
      <c r="A124" s="6">
        <v>7</v>
      </c>
      <c r="B124" t="s">
        <v>287</v>
      </c>
      <c r="C124" t="s">
        <v>286</v>
      </c>
      <c r="D124" t="s">
        <v>266</v>
      </c>
      <c r="E124" s="29" t="s">
        <v>59</v>
      </c>
      <c r="F124" s="29" t="s">
        <v>45</v>
      </c>
      <c r="G124" s="30" t="s">
        <v>46</v>
      </c>
      <c r="H124" s="31" t="str">
        <f t="shared" si="184"/>
        <v>E</v>
      </c>
      <c r="I124" s="32" t="str">
        <f t="shared" si="185"/>
        <v>w</v>
      </c>
      <c r="J124" s="33" t="str">
        <f t="shared" si="186"/>
        <v>TBR</v>
      </c>
      <c r="K124" s="30">
        <v>30</v>
      </c>
      <c r="L124" s="6">
        <v>402</v>
      </c>
      <c r="M124" s="7">
        <v>2</v>
      </c>
      <c r="N124" s="6">
        <f t="shared" si="142"/>
        <v>1</v>
      </c>
      <c r="O124" s="6">
        <f t="shared" si="143"/>
        <v>2</v>
      </c>
      <c r="P124" s="6">
        <f t="shared" si="144"/>
        <v>4</v>
      </c>
      <c r="Q124" s="6">
        <f t="shared" si="145"/>
        <v>421</v>
      </c>
      <c r="R124" s="6">
        <f t="shared" ca="1" si="146"/>
        <v>40202.379000000001</v>
      </c>
      <c r="S124" s="6">
        <f t="shared" si="182"/>
        <v>0</v>
      </c>
      <c r="T124" s="6">
        <f t="shared" si="182"/>
        <v>0</v>
      </c>
      <c r="U124" s="6">
        <f t="shared" si="182"/>
        <v>0</v>
      </c>
      <c r="V124" s="6">
        <f t="shared" si="182"/>
        <v>0</v>
      </c>
      <c r="W124" s="6">
        <f t="shared" si="182"/>
        <v>0</v>
      </c>
      <c r="X124" s="6">
        <f t="shared" si="182"/>
        <v>0</v>
      </c>
      <c r="Y124" s="6">
        <f t="shared" si="182"/>
        <v>0</v>
      </c>
      <c r="Z124" s="6">
        <f t="shared" si="182"/>
        <v>0</v>
      </c>
      <c r="AA124" s="6">
        <f t="shared" si="182"/>
        <v>0</v>
      </c>
      <c r="AB124" s="6">
        <f t="shared" si="182"/>
        <v>0</v>
      </c>
      <c r="AC124" s="6">
        <f t="shared" si="183"/>
        <v>0</v>
      </c>
      <c r="AD124" s="6">
        <f t="shared" si="183"/>
        <v>0</v>
      </c>
      <c r="AE124" s="6">
        <f t="shared" si="183"/>
        <v>0</v>
      </c>
      <c r="AF124" s="6">
        <f t="shared" si="183"/>
        <v>0</v>
      </c>
      <c r="AG124" s="6">
        <f t="shared" si="183"/>
        <v>0</v>
      </c>
      <c r="AH124" s="6">
        <f t="shared" si="183"/>
        <v>0</v>
      </c>
      <c r="AI124" s="6">
        <f t="shared" si="183"/>
        <v>0</v>
      </c>
      <c r="AJ124" s="6">
        <f t="shared" si="183"/>
        <v>0</v>
      </c>
      <c r="AK124" s="6">
        <f t="shared" si="183"/>
        <v>0</v>
      </c>
      <c r="AL124" s="6">
        <f t="shared" ca="1" si="183"/>
        <v>40202.379000000001</v>
      </c>
      <c r="AM124" s="6">
        <f t="shared" si="183"/>
        <v>0</v>
      </c>
      <c r="AN124" s="6">
        <f t="shared" si="183"/>
        <v>0</v>
      </c>
      <c r="AO124" s="6">
        <f t="shared" si="183"/>
        <v>0</v>
      </c>
      <c r="AP124" s="6">
        <f t="shared" si="177"/>
        <v>0</v>
      </c>
      <c r="AQ124" s="6" t="str">
        <f t="shared" si="147"/>
        <v/>
      </c>
      <c r="AR124" s="6" t="str">
        <f t="shared" si="148"/>
        <v/>
      </c>
      <c r="AS124" s="6" t="str">
        <f t="shared" si="149"/>
        <v/>
      </c>
      <c r="AT124" s="6" t="str">
        <f t="shared" si="150"/>
        <v/>
      </c>
      <c r="AU124" s="6" t="str">
        <f t="shared" si="151"/>
        <v/>
      </c>
      <c r="AV124" s="6" t="str">
        <f t="shared" si="152"/>
        <v/>
      </c>
      <c r="AW124" s="6" t="str">
        <f t="shared" si="153"/>
        <v/>
      </c>
      <c r="AX124" s="6" t="str">
        <f t="shared" si="154"/>
        <v/>
      </c>
      <c r="AY124" s="6" t="str">
        <f t="shared" si="155"/>
        <v/>
      </c>
      <c r="AZ124" s="6" t="str">
        <f t="shared" si="156"/>
        <v/>
      </c>
      <c r="BA124" s="6" t="str">
        <f t="shared" si="157"/>
        <v/>
      </c>
      <c r="BB124" s="6" t="str">
        <f t="shared" si="158"/>
        <v/>
      </c>
      <c r="BC124" s="6" t="str">
        <f t="shared" si="159"/>
        <v/>
      </c>
      <c r="BD124" s="6" t="str">
        <f t="shared" si="160"/>
        <v/>
      </c>
      <c r="BE124" s="6" t="str">
        <f t="shared" si="161"/>
        <v/>
      </c>
      <c r="BF124" s="6" t="str">
        <f t="shared" si="162"/>
        <v/>
      </c>
      <c r="BG124" s="6" t="str">
        <f t="shared" si="163"/>
        <v/>
      </c>
      <c r="BH124" s="6" t="str">
        <f t="shared" si="164"/>
        <v/>
      </c>
      <c r="BI124" s="6" t="str">
        <f t="shared" si="165"/>
        <v/>
      </c>
      <c r="BJ124" s="6">
        <f t="shared" ca="1" si="166"/>
        <v>4</v>
      </c>
      <c r="BK124" s="6" t="str">
        <f t="shared" si="167"/>
        <v/>
      </c>
      <c r="BL124" s="6" t="str">
        <f t="shared" si="168"/>
        <v/>
      </c>
      <c r="BM124" s="6" t="str">
        <f t="shared" si="169"/>
        <v/>
      </c>
      <c r="BN124" s="6" t="str">
        <f t="shared" si="170"/>
        <v/>
      </c>
      <c r="BQ124" s="6" t="str">
        <f t="shared" si="171"/>
        <v>TBR D</v>
      </c>
      <c r="BR124" s="6">
        <f t="shared" si="172"/>
        <v>4</v>
      </c>
      <c r="BS124" s="6" t="str">
        <f t="shared" si="173"/>
        <v>D</v>
      </c>
      <c r="BT124" s="6" t="str">
        <f t="shared" si="174"/>
        <v>E</v>
      </c>
      <c r="BU124" s="6" t="str">
        <f t="shared" si="175"/>
        <v>w</v>
      </c>
      <c r="BV124" s="6" t="str">
        <f t="shared" si="176"/>
        <v>TBR</v>
      </c>
    </row>
    <row r="125" spans="1:74" x14ac:dyDescent="0.35">
      <c r="A125" s="6">
        <v>16</v>
      </c>
      <c r="B125" t="s">
        <v>288</v>
      </c>
      <c r="C125" t="s">
        <v>289</v>
      </c>
      <c r="D125" t="s">
        <v>43</v>
      </c>
      <c r="E125" s="29" t="s">
        <v>44</v>
      </c>
      <c r="F125" s="29" t="s">
        <v>45</v>
      </c>
      <c r="G125" s="30" t="s">
        <v>46</v>
      </c>
      <c r="H125" s="31" t="str">
        <f t="shared" si="184"/>
        <v>E</v>
      </c>
      <c r="I125" s="32" t="str">
        <f t="shared" si="185"/>
        <v>w</v>
      </c>
      <c r="J125" s="33" t="str">
        <f t="shared" si="186"/>
        <v>LBH</v>
      </c>
      <c r="K125" s="30">
        <v>30</v>
      </c>
      <c r="L125" s="6">
        <v>391</v>
      </c>
      <c r="M125" s="7">
        <v>6</v>
      </c>
      <c r="N125" s="6">
        <f t="shared" si="142"/>
        <v>1</v>
      </c>
      <c r="O125" s="6">
        <f t="shared" si="143"/>
        <v>2</v>
      </c>
      <c r="P125" s="6">
        <f t="shared" si="144"/>
        <v>2</v>
      </c>
      <c r="Q125" s="6">
        <f t="shared" si="145"/>
        <v>221</v>
      </c>
      <c r="R125" s="6">
        <f t="shared" ca="1" si="146"/>
        <v>39106.281999999999</v>
      </c>
      <c r="S125" s="6">
        <f t="shared" si="182"/>
        <v>0</v>
      </c>
      <c r="T125" s="6">
        <f t="shared" si="182"/>
        <v>0</v>
      </c>
      <c r="U125" s="6">
        <f t="shared" si="182"/>
        <v>0</v>
      </c>
      <c r="V125" s="6">
        <f t="shared" si="182"/>
        <v>0</v>
      </c>
      <c r="W125" s="6">
        <f t="shared" si="182"/>
        <v>0</v>
      </c>
      <c r="X125" s="6">
        <f t="shared" si="182"/>
        <v>0</v>
      </c>
      <c r="Y125" s="6">
        <f t="shared" si="182"/>
        <v>0</v>
      </c>
      <c r="Z125" s="6">
        <f t="shared" ca="1" si="182"/>
        <v>39106.281999999999</v>
      </c>
      <c r="AA125" s="6">
        <f t="shared" si="182"/>
        <v>0</v>
      </c>
      <c r="AB125" s="6">
        <f t="shared" si="182"/>
        <v>0</v>
      </c>
      <c r="AC125" s="6">
        <f t="shared" si="183"/>
        <v>0</v>
      </c>
      <c r="AD125" s="6">
        <f t="shared" si="183"/>
        <v>0</v>
      </c>
      <c r="AE125" s="6">
        <f t="shared" si="183"/>
        <v>0</v>
      </c>
      <c r="AF125" s="6">
        <f t="shared" si="183"/>
        <v>0</v>
      </c>
      <c r="AG125" s="6">
        <f t="shared" si="183"/>
        <v>0</v>
      </c>
      <c r="AH125" s="6">
        <f t="shared" si="183"/>
        <v>0</v>
      </c>
      <c r="AI125" s="6">
        <f t="shared" si="183"/>
        <v>0</v>
      </c>
      <c r="AJ125" s="6">
        <f t="shared" si="183"/>
        <v>0</v>
      </c>
      <c r="AK125" s="6">
        <f t="shared" si="183"/>
        <v>0</v>
      </c>
      <c r="AL125" s="6">
        <f t="shared" si="183"/>
        <v>0</v>
      </c>
      <c r="AM125" s="6">
        <f t="shared" si="183"/>
        <v>0</v>
      </c>
      <c r="AN125" s="6">
        <f t="shared" si="183"/>
        <v>0</v>
      </c>
      <c r="AO125" s="6">
        <f t="shared" si="183"/>
        <v>0</v>
      </c>
      <c r="AP125" s="6">
        <f t="shared" si="177"/>
        <v>0</v>
      </c>
      <c r="AQ125" s="6" t="str">
        <f t="shared" si="147"/>
        <v/>
      </c>
      <c r="AR125" s="6" t="str">
        <f t="shared" si="148"/>
        <v/>
      </c>
      <c r="AS125" s="6" t="str">
        <f t="shared" si="149"/>
        <v/>
      </c>
      <c r="AT125" s="6" t="str">
        <f t="shared" si="150"/>
        <v/>
      </c>
      <c r="AU125" s="6" t="str">
        <f t="shared" si="151"/>
        <v/>
      </c>
      <c r="AV125" s="6" t="str">
        <f t="shared" si="152"/>
        <v/>
      </c>
      <c r="AW125" s="6" t="str">
        <f t="shared" si="153"/>
        <v/>
      </c>
      <c r="AX125" s="6">
        <f t="shared" ca="1" si="154"/>
        <v>2</v>
      </c>
      <c r="AY125" s="6" t="str">
        <f t="shared" si="155"/>
        <v/>
      </c>
      <c r="AZ125" s="6" t="str">
        <f t="shared" si="156"/>
        <v/>
      </c>
      <c r="BA125" s="6" t="str">
        <f t="shared" si="157"/>
        <v/>
      </c>
      <c r="BB125" s="6" t="str">
        <f t="shared" si="158"/>
        <v/>
      </c>
      <c r="BC125" s="6" t="str">
        <f t="shared" si="159"/>
        <v/>
      </c>
      <c r="BD125" s="6" t="str">
        <f t="shared" si="160"/>
        <v/>
      </c>
      <c r="BE125" s="6" t="str">
        <f t="shared" si="161"/>
        <v/>
      </c>
      <c r="BF125" s="6" t="str">
        <f t="shared" si="162"/>
        <v/>
      </c>
      <c r="BG125" s="6" t="str">
        <f t="shared" si="163"/>
        <v/>
      </c>
      <c r="BH125" s="6" t="str">
        <f t="shared" si="164"/>
        <v/>
      </c>
      <c r="BI125" s="6" t="str">
        <f t="shared" si="165"/>
        <v/>
      </c>
      <c r="BJ125" s="6" t="str">
        <f t="shared" si="166"/>
        <v/>
      </c>
      <c r="BK125" s="6" t="str">
        <f t="shared" si="167"/>
        <v/>
      </c>
      <c r="BL125" s="6" t="str">
        <f t="shared" si="168"/>
        <v/>
      </c>
      <c r="BM125" s="6" t="str">
        <f t="shared" si="169"/>
        <v/>
      </c>
      <c r="BN125" s="6" t="str">
        <f t="shared" si="170"/>
        <v/>
      </c>
      <c r="BQ125" s="6" t="str">
        <f t="shared" si="171"/>
        <v>LBH D</v>
      </c>
      <c r="BR125" s="6">
        <f t="shared" si="172"/>
        <v>4</v>
      </c>
      <c r="BS125" s="6" t="str">
        <f t="shared" si="173"/>
        <v>D</v>
      </c>
      <c r="BT125" s="6" t="str">
        <f t="shared" si="174"/>
        <v>E</v>
      </c>
      <c r="BU125" s="6" t="str">
        <f t="shared" si="175"/>
        <v>w</v>
      </c>
      <c r="BV125" s="6" t="str">
        <f t="shared" si="176"/>
        <v>LBH</v>
      </c>
    </row>
    <row r="126" spans="1:74" x14ac:dyDescent="0.35">
      <c r="A126" s="6">
        <v>17</v>
      </c>
      <c r="B126" t="s">
        <v>177</v>
      </c>
      <c r="C126" t="s">
        <v>290</v>
      </c>
      <c r="D126" t="s">
        <v>43</v>
      </c>
      <c r="E126" s="29" t="s">
        <v>55</v>
      </c>
      <c r="F126" s="29" t="s">
        <v>45</v>
      </c>
      <c r="G126" s="30" t="s">
        <v>46</v>
      </c>
      <c r="H126" s="31" t="str">
        <f t="shared" si="184"/>
        <v>E</v>
      </c>
      <c r="I126" s="32" t="str">
        <f t="shared" si="185"/>
        <v>m</v>
      </c>
      <c r="J126" s="33" t="str">
        <f t="shared" si="186"/>
        <v>PB</v>
      </c>
      <c r="K126" s="30">
        <v>30</v>
      </c>
      <c r="L126" s="6">
        <v>358</v>
      </c>
      <c r="M126" s="7">
        <v>2</v>
      </c>
      <c r="N126" s="6">
        <f t="shared" si="142"/>
        <v>1</v>
      </c>
      <c r="O126" s="6">
        <f t="shared" si="143"/>
        <v>1</v>
      </c>
      <c r="P126" s="6">
        <f t="shared" si="144"/>
        <v>1</v>
      </c>
      <c r="Q126" s="6">
        <f t="shared" si="145"/>
        <v>111</v>
      </c>
      <c r="R126" s="6">
        <f t="shared" ca="1" si="146"/>
        <v>35802.106</v>
      </c>
      <c r="S126" s="6">
        <f t="shared" ref="S126:AB135" ca="1" si="187">IF($Q126=S$4,$R126,0)</f>
        <v>35802.106</v>
      </c>
      <c r="T126" s="6">
        <f t="shared" si="187"/>
        <v>0</v>
      </c>
      <c r="U126" s="6">
        <f t="shared" si="187"/>
        <v>0</v>
      </c>
      <c r="V126" s="6">
        <f t="shared" si="187"/>
        <v>0</v>
      </c>
      <c r="W126" s="6">
        <f t="shared" si="187"/>
        <v>0</v>
      </c>
      <c r="X126" s="6">
        <f t="shared" si="187"/>
        <v>0</v>
      </c>
      <c r="Y126" s="6">
        <f t="shared" si="187"/>
        <v>0</v>
      </c>
      <c r="Z126" s="6">
        <f t="shared" si="187"/>
        <v>0</v>
      </c>
      <c r="AA126" s="6">
        <f t="shared" si="187"/>
        <v>0</v>
      </c>
      <c r="AB126" s="6">
        <f t="shared" si="187"/>
        <v>0</v>
      </c>
      <c r="AC126" s="6">
        <f t="shared" ref="AC126:AO135" si="188">IF($Q126=AC$4,$R126,0)</f>
        <v>0</v>
      </c>
      <c r="AD126" s="6">
        <f t="shared" si="188"/>
        <v>0</v>
      </c>
      <c r="AE126" s="6">
        <f t="shared" si="188"/>
        <v>0</v>
      </c>
      <c r="AF126" s="6">
        <f t="shared" si="188"/>
        <v>0</v>
      </c>
      <c r="AG126" s="6">
        <f t="shared" si="188"/>
        <v>0</v>
      </c>
      <c r="AH126" s="6">
        <f t="shared" si="188"/>
        <v>0</v>
      </c>
      <c r="AI126" s="6">
        <f t="shared" si="188"/>
        <v>0</v>
      </c>
      <c r="AJ126" s="6">
        <f t="shared" si="188"/>
        <v>0</v>
      </c>
      <c r="AK126" s="6">
        <f t="shared" si="188"/>
        <v>0</v>
      </c>
      <c r="AL126" s="6">
        <f t="shared" si="188"/>
        <v>0</v>
      </c>
      <c r="AM126" s="6">
        <f t="shared" si="188"/>
        <v>0</v>
      </c>
      <c r="AN126" s="6">
        <f t="shared" si="188"/>
        <v>0</v>
      </c>
      <c r="AO126" s="6">
        <f t="shared" si="188"/>
        <v>0</v>
      </c>
      <c r="AP126" s="6">
        <f t="shared" si="177"/>
        <v>0</v>
      </c>
      <c r="AQ126" s="6">
        <f t="shared" ca="1" si="147"/>
        <v>10</v>
      </c>
      <c r="AR126" s="6" t="str">
        <f t="shared" si="148"/>
        <v/>
      </c>
      <c r="AS126" s="6" t="str">
        <f t="shared" si="149"/>
        <v/>
      </c>
      <c r="AT126" s="6" t="str">
        <f t="shared" si="150"/>
        <v/>
      </c>
      <c r="AU126" s="6" t="str">
        <f t="shared" si="151"/>
        <v/>
      </c>
      <c r="AV126" s="6" t="str">
        <f t="shared" si="152"/>
        <v/>
      </c>
      <c r="AW126" s="6" t="str">
        <f t="shared" si="153"/>
        <v/>
      </c>
      <c r="AX126" s="6" t="str">
        <f t="shared" si="154"/>
        <v/>
      </c>
      <c r="AY126" s="6" t="str">
        <f t="shared" si="155"/>
        <v/>
      </c>
      <c r="AZ126" s="6" t="str">
        <f t="shared" si="156"/>
        <v/>
      </c>
      <c r="BA126" s="6" t="str">
        <f t="shared" si="157"/>
        <v/>
      </c>
      <c r="BB126" s="6" t="str">
        <f t="shared" si="158"/>
        <v/>
      </c>
      <c r="BC126" s="6" t="str">
        <f t="shared" si="159"/>
        <v/>
      </c>
      <c r="BD126" s="6" t="str">
        <f t="shared" si="160"/>
        <v/>
      </c>
      <c r="BE126" s="6" t="str">
        <f t="shared" si="161"/>
        <v/>
      </c>
      <c r="BF126" s="6" t="str">
        <f t="shared" si="162"/>
        <v/>
      </c>
      <c r="BG126" s="6" t="str">
        <f t="shared" si="163"/>
        <v/>
      </c>
      <c r="BH126" s="6" t="str">
        <f t="shared" si="164"/>
        <v/>
      </c>
      <c r="BI126" s="6" t="str">
        <f t="shared" si="165"/>
        <v/>
      </c>
      <c r="BJ126" s="6" t="str">
        <f t="shared" si="166"/>
        <v/>
      </c>
      <c r="BK126" s="6" t="str">
        <f t="shared" si="167"/>
        <v/>
      </c>
      <c r="BL126" s="6" t="str">
        <f t="shared" si="168"/>
        <v/>
      </c>
      <c r="BM126" s="6" t="str">
        <f t="shared" si="169"/>
        <v/>
      </c>
      <c r="BN126" s="6" t="str">
        <f t="shared" si="170"/>
        <v/>
      </c>
      <c r="BQ126" s="6" t="str">
        <f t="shared" si="171"/>
        <v>PB H</v>
      </c>
      <c r="BR126" s="6">
        <f t="shared" si="172"/>
        <v>3</v>
      </c>
      <c r="BS126" s="6" t="str">
        <f t="shared" si="173"/>
        <v>H</v>
      </c>
      <c r="BT126" s="6" t="str">
        <f t="shared" si="174"/>
        <v>E</v>
      </c>
      <c r="BU126" s="6" t="str">
        <f t="shared" si="175"/>
        <v>m</v>
      </c>
      <c r="BV126" s="6" t="str">
        <f t="shared" si="176"/>
        <v>PB</v>
      </c>
    </row>
    <row r="127" spans="1:74" x14ac:dyDescent="0.35">
      <c r="A127" s="6">
        <v>33</v>
      </c>
      <c r="B127" t="s">
        <v>54</v>
      </c>
      <c r="C127" t="s">
        <v>291</v>
      </c>
      <c r="D127" t="s">
        <v>292</v>
      </c>
      <c r="E127" s="29" t="s">
        <v>62</v>
      </c>
      <c r="F127" s="29" t="s">
        <v>45</v>
      </c>
      <c r="G127" s="30" t="s">
        <v>46</v>
      </c>
      <c r="H127" s="31" t="str">
        <f t="shared" si="184"/>
        <v>E</v>
      </c>
      <c r="I127" s="32" t="str">
        <f t="shared" si="185"/>
        <v>m</v>
      </c>
      <c r="J127" s="33" t="str">
        <f t="shared" si="186"/>
        <v>TBR</v>
      </c>
      <c r="K127" s="30">
        <v>30</v>
      </c>
      <c r="L127" s="6">
        <v>437</v>
      </c>
      <c r="M127" s="7">
        <v>5</v>
      </c>
      <c r="N127" s="6">
        <f t="shared" si="142"/>
        <v>1</v>
      </c>
      <c r="O127" s="6">
        <f t="shared" si="143"/>
        <v>1</v>
      </c>
      <c r="P127" s="6">
        <f t="shared" si="144"/>
        <v>4</v>
      </c>
      <c r="Q127" s="6">
        <f t="shared" si="145"/>
        <v>411</v>
      </c>
      <c r="R127" s="6">
        <f t="shared" ca="1" si="146"/>
        <v>43705.288</v>
      </c>
      <c r="S127" s="6">
        <f t="shared" si="187"/>
        <v>0</v>
      </c>
      <c r="T127" s="6">
        <f t="shared" si="187"/>
        <v>0</v>
      </c>
      <c r="U127" s="6">
        <f t="shared" si="187"/>
        <v>0</v>
      </c>
      <c r="V127" s="6">
        <f t="shared" si="187"/>
        <v>0</v>
      </c>
      <c r="W127" s="6">
        <f t="shared" si="187"/>
        <v>0</v>
      </c>
      <c r="X127" s="6">
        <f t="shared" si="187"/>
        <v>0</v>
      </c>
      <c r="Y127" s="6">
        <f t="shared" si="187"/>
        <v>0</v>
      </c>
      <c r="Z127" s="6">
        <f t="shared" si="187"/>
        <v>0</v>
      </c>
      <c r="AA127" s="6">
        <f t="shared" si="187"/>
        <v>0</v>
      </c>
      <c r="AB127" s="6">
        <f t="shared" si="187"/>
        <v>0</v>
      </c>
      <c r="AC127" s="6">
        <f t="shared" si="188"/>
        <v>0</v>
      </c>
      <c r="AD127" s="6">
        <f t="shared" si="188"/>
        <v>0</v>
      </c>
      <c r="AE127" s="6">
        <f t="shared" si="188"/>
        <v>0</v>
      </c>
      <c r="AF127" s="6">
        <f t="shared" si="188"/>
        <v>0</v>
      </c>
      <c r="AG127" s="6">
        <f t="shared" si="188"/>
        <v>0</v>
      </c>
      <c r="AH127" s="6">
        <f t="shared" si="188"/>
        <v>0</v>
      </c>
      <c r="AI127" s="6">
        <f t="shared" si="188"/>
        <v>0</v>
      </c>
      <c r="AJ127" s="6">
        <f t="shared" si="188"/>
        <v>0</v>
      </c>
      <c r="AK127" s="6">
        <f t="shared" ca="1" si="188"/>
        <v>43705.288</v>
      </c>
      <c r="AL127" s="6">
        <f t="shared" si="188"/>
        <v>0</v>
      </c>
      <c r="AM127" s="6">
        <f t="shared" si="188"/>
        <v>0</v>
      </c>
      <c r="AN127" s="6">
        <f t="shared" si="188"/>
        <v>0</v>
      </c>
      <c r="AO127" s="6">
        <f t="shared" si="188"/>
        <v>0</v>
      </c>
      <c r="AP127" s="6">
        <f t="shared" si="177"/>
        <v>0</v>
      </c>
      <c r="AQ127" s="6" t="str">
        <f t="shared" si="147"/>
        <v/>
      </c>
      <c r="AR127" s="6" t="str">
        <f t="shared" si="148"/>
        <v/>
      </c>
      <c r="AS127" s="6" t="str">
        <f t="shared" si="149"/>
        <v/>
      </c>
      <c r="AT127" s="6" t="str">
        <f t="shared" si="150"/>
        <v/>
      </c>
      <c r="AU127" s="6" t="str">
        <f t="shared" si="151"/>
        <v/>
      </c>
      <c r="AV127" s="6" t="str">
        <f t="shared" si="152"/>
        <v/>
      </c>
      <c r="AW127" s="6" t="str">
        <f t="shared" si="153"/>
        <v/>
      </c>
      <c r="AX127" s="6" t="str">
        <f t="shared" si="154"/>
        <v/>
      </c>
      <c r="AY127" s="6" t="str">
        <f t="shared" si="155"/>
        <v/>
      </c>
      <c r="AZ127" s="6" t="str">
        <f t="shared" si="156"/>
        <v/>
      </c>
      <c r="BA127" s="6" t="str">
        <f t="shared" si="157"/>
        <v/>
      </c>
      <c r="BB127" s="6" t="str">
        <f t="shared" si="158"/>
        <v/>
      </c>
      <c r="BC127" s="6" t="str">
        <f t="shared" si="159"/>
        <v/>
      </c>
      <c r="BD127" s="6" t="str">
        <f t="shared" si="160"/>
        <v/>
      </c>
      <c r="BE127" s="6" t="str">
        <f t="shared" si="161"/>
        <v/>
      </c>
      <c r="BF127" s="6" t="str">
        <f t="shared" si="162"/>
        <v/>
      </c>
      <c r="BG127" s="6" t="str">
        <f t="shared" si="163"/>
        <v/>
      </c>
      <c r="BH127" s="6" t="str">
        <f t="shared" si="164"/>
        <v/>
      </c>
      <c r="BI127" s="6">
        <f t="shared" ca="1" si="165"/>
        <v>20</v>
      </c>
      <c r="BJ127" s="6" t="str">
        <f t="shared" si="166"/>
        <v/>
      </c>
      <c r="BK127" s="6" t="str">
        <f t="shared" si="167"/>
        <v/>
      </c>
      <c r="BL127" s="6" t="str">
        <f t="shared" si="168"/>
        <v/>
      </c>
      <c r="BM127" s="6" t="str">
        <f t="shared" si="169"/>
        <v/>
      </c>
      <c r="BN127" s="6" t="str">
        <f t="shared" si="170"/>
        <v/>
      </c>
      <c r="BQ127" s="6" t="str">
        <f t="shared" si="171"/>
        <v>TBR H</v>
      </c>
      <c r="BR127" s="6">
        <f t="shared" si="172"/>
        <v>4</v>
      </c>
      <c r="BS127" s="6" t="str">
        <f t="shared" si="173"/>
        <v>H</v>
      </c>
      <c r="BT127" s="6" t="str">
        <f t="shared" si="174"/>
        <v>E</v>
      </c>
      <c r="BU127" s="6" t="str">
        <f t="shared" si="175"/>
        <v>m</v>
      </c>
      <c r="BV127" s="6" t="str">
        <f t="shared" si="176"/>
        <v>TBR</v>
      </c>
    </row>
    <row r="128" spans="1:74" x14ac:dyDescent="0.35">
      <c r="A128" s="6">
        <v>137</v>
      </c>
      <c r="B128" t="s">
        <v>293</v>
      </c>
      <c r="C128" t="s">
        <v>294</v>
      </c>
      <c r="D128" t="s">
        <v>43</v>
      </c>
      <c r="E128" s="29" t="s">
        <v>55</v>
      </c>
      <c r="F128" s="29" t="s">
        <v>45</v>
      </c>
      <c r="G128" s="30"/>
      <c r="H128" s="31" t="str">
        <f t="shared" si="184"/>
        <v>E</v>
      </c>
      <c r="I128" s="32" t="str">
        <f t="shared" si="185"/>
        <v>m</v>
      </c>
      <c r="J128" s="33" t="str">
        <f t="shared" si="186"/>
        <v>PB</v>
      </c>
      <c r="K128" s="30"/>
      <c r="N128" s="6">
        <f t="shared" si="142"/>
        <v>1</v>
      </c>
      <c r="O128" s="6">
        <f t="shared" si="143"/>
        <v>1</v>
      </c>
      <c r="P128" s="6">
        <f t="shared" si="144"/>
        <v>1</v>
      </c>
      <c r="Q128" s="6">
        <f t="shared" si="145"/>
        <v>111</v>
      </c>
      <c r="R128" s="6">
        <f t="shared" ca="1" si="146"/>
        <v>0.104</v>
      </c>
      <c r="S128" s="6">
        <f t="shared" ca="1" si="187"/>
        <v>0.104</v>
      </c>
      <c r="T128" s="6">
        <f t="shared" si="187"/>
        <v>0</v>
      </c>
      <c r="U128" s="6">
        <f t="shared" si="187"/>
        <v>0</v>
      </c>
      <c r="V128" s="6">
        <f t="shared" si="187"/>
        <v>0</v>
      </c>
      <c r="W128" s="6">
        <f t="shared" si="187"/>
        <v>0</v>
      </c>
      <c r="X128" s="6">
        <f t="shared" si="187"/>
        <v>0</v>
      </c>
      <c r="Y128" s="6">
        <f t="shared" si="187"/>
        <v>0</v>
      </c>
      <c r="Z128" s="6">
        <f t="shared" si="187"/>
        <v>0</v>
      </c>
      <c r="AA128" s="6">
        <f t="shared" si="187"/>
        <v>0</v>
      </c>
      <c r="AB128" s="6">
        <f t="shared" si="187"/>
        <v>0</v>
      </c>
      <c r="AC128" s="6">
        <f t="shared" si="188"/>
        <v>0</v>
      </c>
      <c r="AD128" s="6">
        <f t="shared" si="188"/>
        <v>0</v>
      </c>
      <c r="AE128" s="6">
        <f t="shared" si="188"/>
        <v>0</v>
      </c>
      <c r="AF128" s="6">
        <f t="shared" si="188"/>
        <v>0</v>
      </c>
      <c r="AG128" s="6">
        <f t="shared" si="188"/>
        <v>0</v>
      </c>
      <c r="AH128" s="6">
        <f t="shared" si="188"/>
        <v>0</v>
      </c>
      <c r="AI128" s="6">
        <f t="shared" si="188"/>
        <v>0</v>
      </c>
      <c r="AJ128" s="6">
        <f t="shared" si="188"/>
        <v>0</v>
      </c>
      <c r="AK128" s="6">
        <f t="shared" si="188"/>
        <v>0</v>
      </c>
      <c r="AL128" s="6">
        <f t="shared" si="188"/>
        <v>0</v>
      </c>
      <c r="AM128" s="6">
        <f t="shared" si="188"/>
        <v>0</v>
      </c>
      <c r="AN128" s="6">
        <f t="shared" si="188"/>
        <v>0</v>
      </c>
      <c r="AO128" s="6">
        <f t="shared" si="188"/>
        <v>0</v>
      </c>
      <c r="AP128" s="6">
        <f t="shared" si="177"/>
        <v>0</v>
      </c>
      <c r="AQ128" s="6">
        <f t="shared" ca="1" si="147"/>
        <v>23</v>
      </c>
      <c r="AR128" s="6" t="str">
        <f t="shared" si="148"/>
        <v/>
      </c>
      <c r="AS128" s="6" t="str">
        <f t="shared" si="149"/>
        <v/>
      </c>
      <c r="AT128" s="6" t="str">
        <f t="shared" si="150"/>
        <v/>
      </c>
      <c r="AU128" s="6" t="str">
        <f t="shared" si="151"/>
        <v/>
      </c>
      <c r="AV128" s="6" t="str">
        <f t="shared" si="152"/>
        <v/>
      </c>
      <c r="AW128" s="6" t="str">
        <f t="shared" si="153"/>
        <v/>
      </c>
      <c r="AX128" s="6" t="str">
        <f t="shared" si="154"/>
        <v/>
      </c>
      <c r="AY128" s="6" t="str">
        <f t="shared" si="155"/>
        <v/>
      </c>
      <c r="AZ128" s="6" t="str">
        <f t="shared" si="156"/>
        <v/>
      </c>
      <c r="BA128" s="6" t="str">
        <f t="shared" si="157"/>
        <v/>
      </c>
      <c r="BB128" s="6" t="str">
        <f t="shared" si="158"/>
        <v/>
      </c>
      <c r="BC128" s="6" t="str">
        <f t="shared" si="159"/>
        <v/>
      </c>
      <c r="BD128" s="6" t="str">
        <f t="shared" si="160"/>
        <v/>
      </c>
      <c r="BE128" s="6" t="str">
        <f t="shared" si="161"/>
        <v/>
      </c>
      <c r="BF128" s="6" t="str">
        <f t="shared" si="162"/>
        <v/>
      </c>
      <c r="BG128" s="6" t="str">
        <f t="shared" si="163"/>
        <v/>
      </c>
      <c r="BH128" s="6" t="str">
        <f t="shared" si="164"/>
        <v/>
      </c>
      <c r="BI128" s="6" t="str">
        <f t="shared" si="165"/>
        <v/>
      </c>
      <c r="BJ128" s="6" t="str">
        <f t="shared" si="166"/>
        <v/>
      </c>
      <c r="BK128" s="6" t="str">
        <f t="shared" si="167"/>
        <v/>
      </c>
      <c r="BL128" s="6" t="str">
        <f t="shared" si="168"/>
        <v/>
      </c>
      <c r="BM128" s="6" t="str">
        <f t="shared" si="169"/>
        <v/>
      </c>
      <c r="BN128" s="6" t="str">
        <f t="shared" si="170"/>
        <v/>
      </c>
      <c r="BQ128" s="6" t="str">
        <f t="shared" si="171"/>
        <v>PB H</v>
      </c>
      <c r="BR128" s="6">
        <f t="shared" si="172"/>
        <v>3</v>
      </c>
      <c r="BS128" s="6" t="str">
        <f t="shared" si="173"/>
        <v>H</v>
      </c>
      <c r="BT128" s="6" t="str">
        <f t="shared" si="174"/>
        <v>E</v>
      </c>
      <c r="BU128" s="6" t="str">
        <f t="shared" si="175"/>
        <v>m</v>
      </c>
      <c r="BV128" s="6" t="str">
        <f t="shared" si="176"/>
        <v>PB</v>
      </c>
    </row>
    <row r="129" spans="1:74" x14ac:dyDescent="0.35">
      <c r="A129" s="6">
        <v>138</v>
      </c>
      <c r="B129" t="s">
        <v>295</v>
      </c>
      <c r="C129" t="s">
        <v>294</v>
      </c>
      <c r="D129" t="s">
        <v>43</v>
      </c>
      <c r="E129" s="29" t="s">
        <v>74</v>
      </c>
      <c r="F129" s="29" t="s">
        <v>45</v>
      </c>
      <c r="G129" s="30"/>
      <c r="H129" s="31" t="str">
        <f t="shared" si="184"/>
        <v>E</v>
      </c>
      <c r="I129" s="32" t="str">
        <f t="shared" si="185"/>
        <v>w</v>
      </c>
      <c r="J129" s="33" t="str">
        <f t="shared" si="186"/>
        <v>PB</v>
      </c>
      <c r="K129" s="30"/>
      <c r="N129" s="6">
        <f t="shared" si="142"/>
        <v>1</v>
      </c>
      <c r="O129" s="6">
        <f t="shared" si="143"/>
        <v>2</v>
      </c>
      <c r="P129" s="6">
        <f t="shared" si="144"/>
        <v>1</v>
      </c>
      <c r="Q129" s="6">
        <f t="shared" si="145"/>
        <v>121</v>
      </c>
      <c r="R129" s="6">
        <f t="shared" ca="1" si="146"/>
        <v>0.27500000000000002</v>
      </c>
      <c r="S129" s="6">
        <f t="shared" si="187"/>
        <v>0</v>
      </c>
      <c r="T129" s="6">
        <f t="shared" ca="1" si="187"/>
        <v>0.27500000000000002</v>
      </c>
      <c r="U129" s="6">
        <f t="shared" si="187"/>
        <v>0</v>
      </c>
      <c r="V129" s="6">
        <f t="shared" si="187"/>
        <v>0</v>
      </c>
      <c r="W129" s="6">
        <f t="shared" si="187"/>
        <v>0</v>
      </c>
      <c r="X129" s="6">
        <f t="shared" si="187"/>
        <v>0</v>
      </c>
      <c r="Y129" s="6">
        <f t="shared" si="187"/>
        <v>0</v>
      </c>
      <c r="Z129" s="6">
        <f t="shared" si="187"/>
        <v>0</v>
      </c>
      <c r="AA129" s="6">
        <f t="shared" si="187"/>
        <v>0</v>
      </c>
      <c r="AB129" s="6">
        <f t="shared" si="187"/>
        <v>0</v>
      </c>
      <c r="AC129" s="6">
        <f t="shared" si="188"/>
        <v>0</v>
      </c>
      <c r="AD129" s="6">
        <f t="shared" si="188"/>
        <v>0</v>
      </c>
      <c r="AE129" s="6">
        <f t="shared" si="188"/>
        <v>0</v>
      </c>
      <c r="AF129" s="6">
        <f t="shared" si="188"/>
        <v>0</v>
      </c>
      <c r="AG129" s="6">
        <f t="shared" si="188"/>
        <v>0</v>
      </c>
      <c r="AH129" s="6">
        <f t="shared" si="188"/>
        <v>0</v>
      </c>
      <c r="AI129" s="6">
        <f t="shared" si="188"/>
        <v>0</v>
      </c>
      <c r="AJ129" s="6">
        <f t="shared" si="188"/>
        <v>0</v>
      </c>
      <c r="AK129" s="6">
        <f t="shared" si="188"/>
        <v>0</v>
      </c>
      <c r="AL129" s="6">
        <f t="shared" si="188"/>
        <v>0</v>
      </c>
      <c r="AM129" s="6">
        <f t="shared" si="188"/>
        <v>0</v>
      </c>
      <c r="AN129" s="6">
        <f t="shared" si="188"/>
        <v>0</v>
      </c>
      <c r="AO129" s="6">
        <f t="shared" si="188"/>
        <v>0</v>
      </c>
      <c r="AP129" s="6">
        <f t="shared" si="177"/>
        <v>0</v>
      </c>
      <c r="AQ129" s="6" t="str">
        <f t="shared" si="147"/>
        <v/>
      </c>
      <c r="AR129" s="6">
        <f t="shared" ca="1" si="148"/>
        <v>4</v>
      </c>
      <c r="AS129" s="6" t="str">
        <f t="shared" si="149"/>
        <v/>
      </c>
      <c r="AT129" s="6" t="str">
        <f t="shared" si="150"/>
        <v/>
      </c>
      <c r="AU129" s="6" t="str">
        <f t="shared" si="151"/>
        <v/>
      </c>
      <c r="AV129" s="6" t="str">
        <f t="shared" si="152"/>
        <v/>
      </c>
      <c r="AW129" s="6" t="str">
        <f t="shared" si="153"/>
        <v/>
      </c>
      <c r="AX129" s="6" t="str">
        <f t="shared" si="154"/>
        <v/>
      </c>
      <c r="AY129" s="6" t="str">
        <f t="shared" si="155"/>
        <v/>
      </c>
      <c r="AZ129" s="6" t="str">
        <f t="shared" si="156"/>
        <v/>
      </c>
      <c r="BA129" s="6" t="str">
        <f t="shared" si="157"/>
        <v/>
      </c>
      <c r="BB129" s="6" t="str">
        <f t="shared" si="158"/>
        <v/>
      </c>
      <c r="BC129" s="6" t="str">
        <f t="shared" si="159"/>
        <v/>
      </c>
      <c r="BD129" s="6" t="str">
        <f t="shared" si="160"/>
        <v/>
      </c>
      <c r="BE129" s="6" t="str">
        <f t="shared" si="161"/>
        <v/>
      </c>
      <c r="BF129" s="6" t="str">
        <f t="shared" si="162"/>
        <v/>
      </c>
      <c r="BG129" s="6" t="str">
        <f t="shared" si="163"/>
        <v/>
      </c>
      <c r="BH129" s="6" t="str">
        <f t="shared" si="164"/>
        <v/>
      </c>
      <c r="BI129" s="6" t="str">
        <f t="shared" si="165"/>
        <v/>
      </c>
      <c r="BJ129" s="6" t="str">
        <f t="shared" si="166"/>
        <v/>
      </c>
      <c r="BK129" s="6" t="str">
        <f t="shared" si="167"/>
        <v/>
      </c>
      <c r="BL129" s="6" t="str">
        <f t="shared" si="168"/>
        <v/>
      </c>
      <c r="BM129" s="6" t="str">
        <f t="shared" si="169"/>
        <v/>
      </c>
      <c r="BN129" s="6" t="str">
        <f t="shared" si="170"/>
        <v/>
      </c>
      <c r="BQ129" s="6" t="str">
        <f t="shared" si="171"/>
        <v>PB D</v>
      </c>
      <c r="BR129" s="6">
        <f t="shared" si="172"/>
        <v>3</v>
      </c>
      <c r="BS129" s="6" t="str">
        <f t="shared" si="173"/>
        <v>D</v>
      </c>
      <c r="BT129" s="6" t="str">
        <f t="shared" si="174"/>
        <v>E</v>
      </c>
      <c r="BU129" s="6" t="str">
        <f t="shared" si="175"/>
        <v>w</v>
      </c>
      <c r="BV129" s="6" t="str">
        <f t="shared" si="176"/>
        <v>PB</v>
      </c>
    </row>
    <row r="130" spans="1:74" x14ac:dyDescent="0.35">
      <c r="A130" s="6">
        <v>27</v>
      </c>
      <c r="B130" t="s">
        <v>157</v>
      </c>
      <c r="C130" t="s">
        <v>296</v>
      </c>
      <c r="D130" t="s">
        <v>266</v>
      </c>
      <c r="E130" s="29" t="s">
        <v>78</v>
      </c>
      <c r="F130" s="29" t="s">
        <v>45</v>
      </c>
      <c r="G130" s="30"/>
      <c r="H130" s="31" t="str">
        <f t="shared" si="184"/>
        <v>E</v>
      </c>
      <c r="I130" s="32" t="str">
        <f t="shared" si="185"/>
        <v>m</v>
      </c>
      <c r="J130" s="33" t="str">
        <f t="shared" si="186"/>
        <v>LBH</v>
      </c>
      <c r="K130" s="30"/>
      <c r="N130" s="6">
        <f t="shared" si="142"/>
        <v>1</v>
      </c>
      <c r="O130" s="6">
        <f t="shared" si="143"/>
        <v>1</v>
      </c>
      <c r="P130" s="6">
        <f t="shared" si="144"/>
        <v>2</v>
      </c>
      <c r="Q130" s="6">
        <f t="shared" si="145"/>
        <v>211</v>
      </c>
      <c r="R130" s="6">
        <f t="shared" ca="1" si="146"/>
        <v>0.19500000000000001</v>
      </c>
      <c r="S130" s="6">
        <f t="shared" si="187"/>
        <v>0</v>
      </c>
      <c r="T130" s="6">
        <f t="shared" si="187"/>
        <v>0</v>
      </c>
      <c r="U130" s="6">
        <f t="shared" si="187"/>
        <v>0</v>
      </c>
      <c r="V130" s="6">
        <f t="shared" si="187"/>
        <v>0</v>
      </c>
      <c r="W130" s="6">
        <f t="shared" si="187"/>
        <v>0</v>
      </c>
      <c r="X130" s="6">
        <f t="shared" si="187"/>
        <v>0</v>
      </c>
      <c r="Y130" s="6">
        <f t="shared" ca="1" si="187"/>
        <v>0.19500000000000001</v>
      </c>
      <c r="Z130" s="6">
        <f t="shared" si="187"/>
        <v>0</v>
      </c>
      <c r="AA130" s="6">
        <f t="shared" si="187"/>
        <v>0</v>
      </c>
      <c r="AB130" s="6">
        <f t="shared" si="187"/>
        <v>0</v>
      </c>
      <c r="AC130" s="6">
        <f t="shared" si="188"/>
        <v>0</v>
      </c>
      <c r="AD130" s="6">
        <f t="shared" si="188"/>
        <v>0</v>
      </c>
      <c r="AE130" s="6">
        <f t="shared" si="188"/>
        <v>0</v>
      </c>
      <c r="AF130" s="6">
        <f t="shared" si="188"/>
        <v>0</v>
      </c>
      <c r="AG130" s="6">
        <f t="shared" si="188"/>
        <v>0</v>
      </c>
      <c r="AH130" s="6">
        <f t="shared" si="188"/>
        <v>0</v>
      </c>
      <c r="AI130" s="6">
        <f t="shared" si="188"/>
        <v>0</v>
      </c>
      <c r="AJ130" s="6">
        <f t="shared" si="188"/>
        <v>0</v>
      </c>
      <c r="AK130" s="6">
        <f t="shared" si="188"/>
        <v>0</v>
      </c>
      <c r="AL130" s="6">
        <f t="shared" si="188"/>
        <v>0</v>
      </c>
      <c r="AM130" s="6">
        <f t="shared" si="188"/>
        <v>0</v>
      </c>
      <c r="AN130" s="6">
        <f t="shared" si="188"/>
        <v>0</v>
      </c>
      <c r="AO130" s="6">
        <f t="shared" si="188"/>
        <v>0</v>
      </c>
      <c r="AP130" s="6">
        <f t="shared" si="177"/>
        <v>0</v>
      </c>
      <c r="AQ130" s="6" t="str">
        <f t="shared" si="147"/>
        <v/>
      </c>
      <c r="AR130" s="6" t="str">
        <f t="shared" si="148"/>
        <v/>
      </c>
      <c r="AS130" s="6" t="str">
        <f t="shared" si="149"/>
        <v/>
      </c>
      <c r="AT130" s="6" t="str">
        <f t="shared" si="150"/>
        <v/>
      </c>
      <c r="AU130" s="6" t="str">
        <f t="shared" si="151"/>
        <v/>
      </c>
      <c r="AV130" s="6" t="str">
        <f t="shared" si="152"/>
        <v/>
      </c>
      <c r="AW130" s="6">
        <f t="shared" ca="1" si="153"/>
        <v>16</v>
      </c>
      <c r="AX130" s="6" t="str">
        <f t="shared" si="154"/>
        <v/>
      </c>
      <c r="AY130" s="6" t="str">
        <f t="shared" si="155"/>
        <v/>
      </c>
      <c r="AZ130" s="6" t="str">
        <f t="shared" si="156"/>
        <v/>
      </c>
      <c r="BA130" s="6" t="str">
        <f t="shared" si="157"/>
        <v/>
      </c>
      <c r="BB130" s="6" t="str">
        <f t="shared" si="158"/>
        <v/>
      </c>
      <c r="BC130" s="6" t="str">
        <f t="shared" si="159"/>
        <v/>
      </c>
      <c r="BD130" s="6" t="str">
        <f t="shared" si="160"/>
        <v/>
      </c>
      <c r="BE130" s="6" t="str">
        <f t="shared" si="161"/>
        <v/>
      </c>
      <c r="BF130" s="6" t="str">
        <f t="shared" si="162"/>
        <v/>
      </c>
      <c r="BG130" s="6" t="str">
        <f t="shared" si="163"/>
        <v/>
      </c>
      <c r="BH130" s="6" t="str">
        <f t="shared" si="164"/>
        <v/>
      </c>
      <c r="BI130" s="6" t="str">
        <f t="shared" si="165"/>
        <v/>
      </c>
      <c r="BJ130" s="6" t="str">
        <f t="shared" si="166"/>
        <v/>
      </c>
      <c r="BK130" s="6" t="str">
        <f t="shared" si="167"/>
        <v/>
      </c>
      <c r="BL130" s="6" t="str">
        <f t="shared" si="168"/>
        <v/>
      </c>
      <c r="BM130" s="6" t="str">
        <f t="shared" si="169"/>
        <v/>
      </c>
      <c r="BN130" s="6" t="str">
        <f t="shared" si="170"/>
        <v/>
      </c>
      <c r="BQ130" s="6" t="str">
        <f t="shared" si="171"/>
        <v>LBH H</v>
      </c>
      <c r="BR130" s="6">
        <f t="shared" si="172"/>
        <v>4</v>
      </c>
      <c r="BS130" s="6" t="str">
        <f t="shared" si="173"/>
        <v>H</v>
      </c>
      <c r="BT130" s="6" t="str">
        <f t="shared" si="174"/>
        <v>E</v>
      </c>
      <c r="BU130" s="6" t="str">
        <f t="shared" si="175"/>
        <v>m</v>
      </c>
      <c r="BV130" s="6" t="str">
        <f t="shared" si="176"/>
        <v>LBH</v>
      </c>
    </row>
    <row r="131" spans="1:74" x14ac:dyDescent="0.35">
      <c r="A131" s="6">
        <v>67</v>
      </c>
      <c r="B131" t="s">
        <v>297</v>
      </c>
      <c r="C131" t="s">
        <v>119</v>
      </c>
      <c r="D131" t="s">
        <v>120</v>
      </c>
      <c r="E131" s="29" t="s">
        <v>62</v>
      </c>
      <c r="F131" s="29" t="s">
        <v>45</v>
      </c>
      <c r="G131" s="30" t="s">
        <v>9</v>
      </c>
      <c r="H131" s="31" t="str">
        <f t="shared" si="184"/>
        <v>E</v>
      </c>
      <c r="I131" s="32" t="str">
        <f t="shared" si="185"/>
        <v>m</v>
      </c>
      <c r="J131" s="33" t="str">
        <f t="shared" si="186"/>
        <v>TBR</v>
      </c>
      <c r="K131" s="30"/>
      <c r="N131" s="6">
        <f t="shared" si="142"/>
        <v>1</v>
      </c>
      <c r="O131" s="6">
        <f t="shared" si="143"/>
        <v>1</v>
      </c>
      <c r="P131" s="6">
        <f t="shared" si="144"/>
        <v>4</v>
      </c>
      <c r="Q131" s="6">
        <f t="shared" si="145"/>
        <v>411</v>
      </c>
      <c r="R131" s="6">
        <f t="shared" ca="1" si="146"/>
        <v>0.33800000000000002</v>
      </c>
      <c r="S131" s="6">
        <f t="shared" si="187"/>
        <v>0</v>
      </c>
      <c r="T131" s="6">
        <f t="shared" si="187"/>
        <v>0</v>
      </c>
      <c r="U131" s="6">
        <f t="shared" si="187"/>
        <v>0</v>
      </c>
      <c r="V131" s="6">
        <f t="shared" si="187"/>
        <v>0</v>
      </c>
      <c r="W131" s="6">
        <f t="shared" si="187"/>
        <v>0</v>
      </c>
      <c r="X131" s="6">
        <f t="shared" si="187"/>
        <v>0</v>
      </c>
      <c r="Y131" s="6">
        <f t="shared" si="187"/>
        <v>0</v>
      </c>
      <c r="Z131" s="6">
        <f t="shared" si="187"/>
        <v>0</v>
      </c>
      <c r="AA131" s="6">
        <f t="shared" si="187"/>
        <v>0</v>
      </c>
      <c r="AB131" s="6">
        <f t="shared" si="187"/>
        <v>0</v>
      </c>
      <c r="AC131" s="6">
        <f t="shared" si="188"/>
        <v>0</v>
      </c>
      <c r="AD131" s="6">
        <f t="shared" si="188"/>
        <v>0</v>
      </c>
      <c r="AE131" s="6">
        <f t="shared" si="188"/>
        <v>0</v>
      </c>
      <c r="AF131" s="6">
        <f t="shared" si="188"/>
        <v>0</v>
      </c>
      <c r="AG131" s="6">
        <f t="shared" si="188"/>
        <v>0</v>
      </c>
      <c r="AH131" s="6">
        <f t="shared" si="188"/>
        <v>0</v>
      </c>
      <c r="AI131" s="6">
        <f t="shared" si="188"/>
        <v>0</v>
      </c>
      <c r="AJ131" s="6">
        <f t="shared" si="188"/>
        <v>0</v>
      </c>
      <c r="AK131" s="6">
        <f t="shared" ca="1" si="188"/>
        <v>0.33800000000000002</v>
      </c>
      <c r="AL131" s="6">
        <f t="shared" si="188"/>
        <v>0</v>
      </c>
      <c r="AM131" s="6">
        <f t="shared" si="188"/>
        <v>0</v>
      </c>
      <c r="AN131" s="6">
        <f t="shared" si="188"/>
        <v>0</v>
      </c>
      <c r="AO131" s="6">
        <f t="shared" si="188"/>
        <v>0</v>
      </c>
      <c r="AP131" s="6">
        <f t="shared" si="177"/>
        <v>0</v>
      </c>
      <c r="AQ131" s="6" t="str">
        <f t="shared" si="147"/>
        <v/>
      </c>
      <c r="AR131" s="6" t="str">
        <f t="shared" si="148"/>
        <v/>
      </c>
      <c r="AS131" s="6" t="str">
        <f t="shared" si="149"/>
        <v/>
      </c>
      <c r="AT131" s="6" t="str">
        <f t="shared" si="150"/>
        <v/>
      </c>
      <c r="AU131" s="6" t="str">
        <f t="shared" si="151"/>
        <v/>
      </c>
      <c r="AV131" s="6" t="str">
        <f t="shared" si="152"/>
        <v/>
      </c>
      <c r="AW131" s="6" t="str">
        <f t="shared" si="153"/>
        <v/>
      </c>
      <c r="AX131" s="6" t="str">
        <f t="shared" si="154"/>
        <v/>
      </c>
      <c r="AY131" s="6" t="str">
        <f t="shared" si="155"/>
        <v/>
      </c>
      <c r="AZ131" s="6" t="str">
        <f t="shared" si="156"/>
        <v/>
      </c>
      <c r="BA131" s="6" t="str">
        <f t="shared" si="157"/>
        <v/>
      </c>
      <c r="BB131" s="6" t="str">
        <f t="shared" si="158"/>
        <v/>
      </c>
      <c r="BC131" s="6" t="str">
        <f t="shared" si="159"/>
        <v/>
      </c>
      <c r="BD131" s="6" t="str">
        <f t="shared" si="160"/>
        <v/>
      </c>
      <c r="BE131" s="6" t="str">
        <f t="shared" si="161"/>
        <v/>
      </c>
      <c r="BF131" s="6" t="str">
        <f t="shared" si="162"/>
        <v/>
      </c>
      <c r="BG131" s="6" t="str">
        <f t="shared" si="163"/>
        <v/>
      </c>
      <c r="BH131" s="6" t="str">
        <f t="shared" si="164"/>
        <v/>
      </c>
      <c r="BI131" s="6">
        <f t="shared" ca="1" si="165"/>
        <v>41</v>
      </c>
      <c r="BJ131" s="6" t="str">
        <f t="shared" si="166"/>
        <v/>
      </c>
      <c r="BK131" s="6" t="str">
        <f t="shared" si="167"/>
        <v/>
      </c>
      <c r="BL131" s="6" t="str">
        <f t="shared" si="168"/>
        <v/>
      </c>
      <c r="BM131" s="6" t="str">
        <f t="shared" si="169"/>
        <v/>
      </c>
      <c r="BN131" s="6" t="str">
        <f t="shared" si="170"/>
        <v/>
      </c>
      <c r="BQ131" s="6" t="str">
        <f t="shared" si="171"/>
        <v>TBR H</v>
      </c>
      <c r="BR131" s="6">
        <f t="shared" si="172"/>
        <v>4</v>
      </c>
      <c r="BS131" s="6" t="str">
        <f t="shared" si="173"/>
        <v>H</v>
      </c>
      <c r="BT131" s="6" t="str">
        <f t="shared" si="174"/>
        <v>E</v>
      </c>
      <c r="BU131" s="6" t="str">
        <f t="shared" si="175"/>
        <v>m</v>
      </c>
      <c r="BV131" s="6" t="str">
        <f t="shared" si="176"/>
        <v>TBR</v>
      </c>
    </row>
    <row r="132" spans="1:74" x14ac:dyDescent="0.35">
      <c r="A132" s="6">
        <v>21</v>
      </c>
      <c r="B132" t="s">
        <v>298</v>
      </c>
      <c r="C132" t="s">
        <v>299</v>
      </c>
      <c r="D132" t="s">
        <v>266</v>
      </c>
      <c r="E132" s="29" t="s">
        <v>78</v>
      </c>
      <c r="F132" s="29" t="s">
        <v>45</v>
      </c>
      <c r="G132" s="30"/>
      <c r="H132" s="31" t="str">
        <f t="shared" si="184"/>
        <v>E</v>
      </c>
      <c r="I132" s="32" t="str">
        <f t="shared" si="185"/>
        <v>m</v>
      </c>
      <c r="J132" s="33" t="str">
        <f t="shared" si="186"/>
        <v>LBH</v>
      </c>
      <c r="K132" s="30"/>
      <c r="N132" s="6">
        <f t="shared" si="142"/>
        <v>1</v>
      </c>
      <c r="O132" s="6">
        <f t="shared" si="143"/>
        <v>1</v>
      </c>
      <c r="P132" s="6">
        <f t="shared" si="144"/>
        <v>2</v>
      </c>
      <c r="Q132" s="6">
        <f t="shared" si="145"/>
        <v>211</v>
      </c>
      <c r="R132" s="6">
        <f t="shared" ca="1" si="146"/>
        <v>0.14199999999999999</v>
      </c>
      <c r="S132" s="6">
        <f t="shared" si="187"/>
        <v>0</v>
      </c>
      <c r="T132" s="6">
        <f t="shared" si="187"/>
        <v>0</v>
      </c>
      <c r="U132" s="6">
        <f t="shared" si="187"/>
        <v>0</v>
      </c>
      <c r="V132" s="6">
        <f t="shared" si="187"/>
        <v>0</v>
      </c>
      <c r="W132" s="6">
        <f t="shared" si="187"/>
        <v>0</v>
      </c>
      <c r="X132" s="6">
        <f t="shared" si="187"/>
        <v>0</v>
      </c>
      <c r="Y132" s="6">
        <f t="shared" ca="1" si="187"/>
        <v>0.14199999999999999</v>
      </c>
      <c r="Z132" s="6">
        <f t="shared" si="187"/>
        <v>0</v>
      </c>
      <c r="AA132" s="6">
        <f t="shared" si="187"/>
        <v>0</v>
      </c>
      <c r="AB132" s="6">
        <f t="shared" si="187"/>
        <v>0</v>
      </c>
      <c r="AC132" s="6">
        <f t="shared" si="188"/>
        <v>0</v>
      </c>
      <c r="AD132" s="6">
        <f t="shared" si="188"/>
        <v>0</v>
      </c>
      <c r="AE132" s="6">
        <f t="shared" si="188"/>
        <v>0</v>
      </c>
      <c r="AF132" s="6">
        <f t="shared" si="188"/>
        <v>0</v>
      </c>
      <c r="AG132" s="6">
        <f t="shared" si="188"/>
        <v>0</v>
      </c>
      <c r="AH132" s="6">
        <f t="shared" si="188"/>
        <v>0</v>
      </c>
      <c r="AI132" s="6">
        <f t="shared" si="188"/>
        <v>0</v>
      </c>
      <c r="AJ132" s="6">
        <f t="shared" si="188"/>
        <v>0</v>
      </c>
      <c r="AK132" s="6">
        <f t="shared" si="188"/>
        <v>0</v>
      </c>
      <c r="AL132" s="6">
        <f t="shared" si="188"/>
        <v>0</v>
      </c>
      <c r="AM132" s="6">
        <f t="shared" si="188"/>
        <v>0</v>
      </c>
      <c r="AN132" s="6">
        <f t="shared" si="188"/>
        <v>0</v>
      </c>
      <c r="AO132" s="6">
        <f t="shared" si="188"/>
        <v>0</v>
      </c>
      <c r="AP132" s="6">
        <f t="shared" si="177"/>
        <v>0</v>
      </c>
      <c r="AQ132" s="6" t="str">
        <f t="shared" si="147"/>
        <v/>
      </c>
      <c r="AR132" s="6" t="str">
        <f t="shared" si="148"/>
        <v/>
      </c>
      <c r="AS132" s="6" t="str">
        <f t="shared" si="149"/>
        <v/>
      </c>
      <c r="AT132" s="6" t="str">
        <f t="shared" si="150"/>
        <v/>
      </c>
      <c r="AU132" s="6" t="str">
        <f t="shared" si="151"/>
        <v/>
      </c>
      <c r="AV132" s="6" t="str">
        <f t="shared" si="152"/>
        <v/>
      </c>
      <c r="AW132" s="6">
        <f t="shared" ca="1" si="153"/>
        <v>19</v>
      </c>
      <c r="AX132" s="6" t="str">
        <f t="shared" si="154"/>
        <v/>
      </c>
      <c r="AY132" s="6" t="str">
        <f t="shared" si="155"/>
        <v/>
      </c>
      <c r="AZ132" s="6" t="str">
        <f t="shared" si="156"/>
        <v/>
      </c>
      <c r="BA132" s="6" t="str">
        <f t="shared" si="157"/>
        <v/>
      </c>
      <c r="BB132" s="6" t="str">
        <f t="shared" si="158"/>
        <v/>
      </c>
      <c r="BC132" s="6" t="str">
        <f t="shared" si="159"/>
        <v/>
      </c>
      <c r="BD132" s="6" t="str">
        <f t="shared" si="160"/>
        <v/>
      </c>
      <c r="BE132" s="6" t="str">
        <f t="shared" si="161"/>
        <v/>
      </c>
      <c r="BF132" s="6" t="str">
        <f t="shared" si="162"/>
        <v/>
      </c>
      <c r="BG132" s="6" t="str">
        <f t="shared" si="163"/>
        <v/>
      </c>
      <c r="BH132" s="6" t="str">
        <f t="shared" si="164"/>
        <v/>
      </c>
      <c r="BI132" s="6" t="str">
        <f t="shared" si="165"/>
        <v/>
      </c>
      <c r="BJ132" s="6" t="str">
        <f t="shared" si="166"/>
        <v/>
      </c>
      <c r="BK132" s="6" t="str">
        <f t="shared" si="167"/>
        <v/>
      </c>
      <c r="BL132" s="6" t="str">
        <f t="shared" si="168"/>
        <v/>
      </c>
      <c r="BM132" s="6" t="str">
        <f t="shared" si="169"/>
        <v/>
      </c>
      <c r="BN132" s="6" t="str">
        <f t="shared" si="170"/>
        <v/>
      </c>
      <c r="BQ132" s="6" t="str">
        <f t="shared" si="171"/>
        <v>LBH H</v>
      </c>
      <c r="BR132" s="6">
        <f t="shared" si="172"/>
        <v>4</v>
      </c>
      <c r="BS132" s="6" t="str">
        <f t="shared" si="173"/>
        <v>H</v>
      </c>
      <c r="BT132" s="6" t="str">
        <f t="shared" si="174"/>
        <v>E</v>
      </c>
      <c r="BU132" s="6" t="str">
        <f t="shared" si="175"/>
        <v>m</v>
      </c>
      <c r="BV132" s="6" t="str">
        <f t="shared" si="176"/>
        <v>LBH</v>
      </c>
    </row>
    <row r="133" spans="1:74" x14ac:dyDescent="0.35">
      <c r="A133" s="6">
        <v>2</v>
      </c>
      <c r="B133" t="s">
        <v>212</v>
      </c>
      <c r="C133" t="s">
        <v>284</v>
      </c>
      <c r="D133" t="s">
        <v>266</v>
      </c>
      <c r="E133" s="29" t="s">
        <v>78</v>
      </c>
      <c r="F133" s="29"/>
      <c r="G133" s="30" t="s">
        <v>9</v>
      </c>
      <c r="H133" s="31" t="str">
        <f t="shared" si="184"/>
        <v>E</v>
      </c>
      <c r="I133" s="32" t="str">
        <f t="shared" si="185"/>
        <v>m</v>
      </c>
      <c r="J133" s="33" t="str">
        <f t="shared" si="186"/>
        <v>LBH</v>
      </c>
      <c r="K133" s="30"/>
      <c r="N133" s="6">
        <f t="shared" si="142"/>
        <v>1</v>
      </c>
      <c r="O133" s="6">
        <f t="shared" si="143"/>
        <v>1</v>
      </c>
      <c r="P133" s="6">
        <f t="shared" si="144"/>
        <v>2</v>
      </c>
      <c r="Q133" s="6">
        <f t="shared" si="145"/>
        <v>211</v>
      </c>
      <c r="R133" s="6">
        <f t="shared" ca="1" si="146"/>
        <v>0.106</v>
      </c>
      <c r="S133" s="6">
        <f t="shared" si="187"/>
        <v>0</v>
      </c>
      <c r="T133" s="6">
        <f t="shared" si="187"/>
        <v>0</v>
      </c>
      <c r="U133" s="6">
        <f t="shared" si="187"/>
        <v>0</v>
      </c>
      <c r="V133" s="6">
        <f t="shared" si="187"/>
        <v>0</v>
      </c>
      <c r="W133" s="6">
        <f t="shared" si="187"/>
        <v>0</v>
      </c>
      <c r="X133" s="6">
        <f t="shared" si="187"/>
        <v>0</v>
      </c>
      <c r="Y133" s="6">
        <f t="shared" ca="1" si="187"/>
        <v>0.106</v>
      </c>
      <c r="Z133" s="6">
        <f t="shared" si="187"/>
        <v>0</v>
      </c>
      <c r="AA133" s="6">
        <f t="shared" si="187"/>
        <v>0</v>
      </c>
      <c r="AB133" s="6">
        <f t="shared" si="187"/>
        <v>0</v>
      </c>
      <c r="AC133" s="6">
        <f t="shared" si="188"/>
        <v>0</v>
      </c>
      <c r="AD133" s="6">
        <f t="shared" si="188"/>
        <v>0</v>
      </c>
      <c r="AE133" s="6">
        <f t="shared" si="188"/>
        <v>0</v>
      </c>
      <c r="AF133" s="6">
        <f t="shared" si="188"/>
        <v>0</v>
      </c>
      <c r="AG133" s="6">
        <f t="shared" si="188"/>
        <v>0</v>
      </c>
      <c r="AH133" s="6">
        <f t="shared" si="188"/>
        <v>0</v>
      </c>
      <c r="AI133" s="6">
        <f t="shared" si="188"/>
        <v>0</v>
      </c>
      <c r="AJ133" s="6">
        <f t="shared" si="188"/>
        <v>0</v>
      </c>
      <c r="AK133" s="6">
        <f t="shared" si="188"/>
        <v>0</v>
      </c>
      <c r="AL133" s="6">
        <f t="shared" si="188"/>
        <v>0</v>
      </c>
      <c r="AM133" s="6">
        <f t="shared" si="188"/>
        <v>0</v>
      </c>
      <c r="AN133" s="6">
        <f t="shared" si="188"/>
        <v>0</v>
      </c>
      <c r="AO133" s="6">
        <f t="shared" si="188"/>
        <v>0</v>
      </c>
      <c r="AP133" s="6">
        <f t="shared" si="177"/>
        <v>0</v>
      </c>
      <c r="AQ133" s="6" t="str">
        <f t="shared" si="147"/>
        <v/>
      </c>
      <c r="AR133" s="6" t="str">
        <f t="shared" si="148"/>
        <v/>
      </c>
      <c r="AS133" s="6" t="str">
        <f t="shared" si="149"/>
        <v/>
      </c>
      <c r="AT133" s="6" t="str">
        <f t="shared" si="150"/>
        <v/>
      </c>
      <c r="AU133" s="6" t="str">
        <f t="shared" si="151"/>
        <v/>
      </c>
      <c r="AV133" s="6" t="str">
        <f t="shared" si="152"/>
        <v/>
      </c>
      <c r="AW133" s="6">
        <f t="shared" ca="1" si="153"/>
        <v>21</v>
      </c>
      <c r="AX133" s="6" t="str">
        <f t="shared" si="154"/>
        <v/>
      </c>
      <c r="AY133" s="6" t="str">
        <f t="shared" si="155"/>
        <v/>
      </c>
      <c r="AZ133" s="6" t="str">
        <f t="shared" si="156"/>
        <v/>
      </c>
      <c r="BA133" s="6" t="str">
        <f t="shared" si="157"/>
        <v/>
      </c>
      <c r="BB133" s="6" t="str">
        <f t="shared" si="158"/>
        <v/>
      </c>
      <c r="BC133" s="6" t="str">
        <f t="shared" si="159"/>
        <v/>
      </c>
      <c r="BD133" s="6" t="str">
        <f t="shared" si="160"/>
        <v/>
      </c>
      <c r="BE133" s="6" t="str">
        <f t="shared" si="161"/>
        <v/>
      </c>
      <c r="BF133" s="6" t="str">
        <f t="shared" si="162"/>
        <v/>
      </c>
      <c r="BG133" s="6" t="str">
        <f t="shared" si="163"/>
        <v/>
      </c>
      <c r="BH133" s="6" t="str">
        <f t="shared" si="164"/>
        <v/>
      </c>
      <c r="BI133" s="6" t="str">
        <f t="shared" si="165"/>
        <v/>
      </c>
      <c r="BJ133" s="6" t="str">
        <f t="shared" si="166"/>
        <v/>
      </c>
      <c r="BK133" s="6" t="str">
        <f t="shared" si="167"/>
        <v/>
      </c>
      <c r="BL133" s="6" t="str">
        <f t="shared" si="168"/>
        <v/>
      </c>
      <c r="BM133" s="6" t="str">
        <f t="shared" si="169"/>
        <v/>
      </c>
      <c r="BN133" s="6" t="str">
        <f t="shared" si="170"/>
        <v/>
      </c>
      <c r="BQ133" s="6" t="str">
        <f t="shared" si="171"/>
        <v>LBH H</v>
      </c>
      <c r="BR133" s="6">
        <f t="shared" si="172"/>
        <v>4</v>
      </c>
      <c r="BS133" s="6" t="str">
        <f t="shared" si="173"/>
        <v>H</v>
      </c>
      <c r="BT133" s="6" t="str">
        <f t="shared" si="174"/>
        <v>E</v>
      </c>
      <c r="BU133" s="6" t="str">
        <f t="shared" si="175"/>
        <v>m</v>
      </c>
      <c r="BV133" s="6" t="str">
        <f t="shared" si="176"/>
        <v>LBH</v>
      </c>
    </row>
    <row r="134" spans="1:74" x14ac:dyDescent="0.35">
      <c r="A134" s="6">
        <v>130</v>
      </c>
      <c r="B134" t="s">
        <v>300</v>
      </c>
      <c r="C134" t="s">
        <v>301</v>
      </c>
      <c r="D134" t="s">
        <v>129</v>
      </c>
      <c r="E134" s="29" t="s">
        <v>62</v>
      </c>
      <c r="F134" s="29" t="s">
        <v>45</v>
      </c>
      <c r="G134" s="30"/>
      <c r="H134" s="31" t="str">
        <f t="shared" si="184"/>
        <v>E</v>
      </c>
      <c r="I134" s="32" t="str">
        <f t="shared" si="185"/>
        <v>m</v>
      </c>
      <c r="J134" s="33" t="str">
        <f t="shared" si="186"/>
        <v>TBR</v>
      </c>
      <c r="K134" s="30"/>
      <c r="N134" s="6">
        <f t="shared" ref="N134:N166" si="189">FIND(H134,"?EJK")-1</f>
        <v>1</v>
      </c>
      <c r="O134" s="6">
        <f t="shared" ref="O134:O166" si="190">FIND(I134,"?mw")-1</f>
        <v>1</v>
      </c>
      <c r="P134" s="6">
        <f t="shared" ref="P134:P166" si="191">IF(J134="PB",1,IF(J134="LBH",2,IF(J134="LBC",3,IF(J134="TBR",4,0))))</f>
        <v>4</v>
      </c>
      <c r="Q134" s="6">
        <f t="shared" ref="Q134:Q165" si="192">P134*100+O134*10+N134</f>
        <v>411</v>
      </c>
      <c r="R134" s="6">
        <f t="shared" ref="R134:R166" ca="1" si="193">IF(L134="n/a",0,L134*100+M134+RANDBETWEEN(100,400)/1000)</f>
        <v>0.25800000000000001</v>
      </c>
      <c r="S134" s="6">
        <f t="shared" si="187"/>
        <v>0</v>
      </c>
      <c r="T134" s="6">
        <f t="shared" si="187"/>
        <v>0</v>
      </c>
      <c r="U134" s="6">
        <f t="shared" si="187"/>
        <v>0</v>
      </c>
      <c r="V134" s="6">
        <f t="shared" si="187"/>
        <v>0</v>
      </c>
      <c r="W134" s="6">
        <f t="shared" si="187"/>
        <v>0</v>
      </c>
      <c r="X134" s="6">
        <f t="shared" si="187"/>
        <v>0</v>
      </c>
      <c r="Y134" s="6">
        <f t="shared" si="187"/>
        <v>0</v>
      </c>
      <c r="Z134" s="6">
        <f t="shared" si="187"/>
        <v>0</v>
      </c>
      <c r="AA134" s="6">
        <f t="shared" si="187"/>
        <v>0</v>
      </c>
      <c r="AB134" s="6">
        <f t="shared" si="187"/>
        <v>0</v>
      </c>
      <c r="AC134" s="6">
        <f t="shared" si="188"/>
        <v>0</v>
      </c>
      <c r="AD134" s="6">
        <f t="shared" si="188"/>
        <v>0</v>
      </c>
      <c r="AE134" s="6">
        <f t="shared" si="188"/>
        <v>0</v>
      </c>
      <c r="AF134" s="6">
        <f t="shared" si="188"/>
        <v>0</v>
      </c>
      <c r="AG134" s="6">
        <f t="shared" si="188"/>
        <v>0</v>
      </c>
      <c r="AH134" s="6">
        <f t="shared" si="188"/>
        <v>0</v>
      </c>
      <c r="AI134" s="6">
        <f t="shared" si="188"/>
        <v>0</v>
      </c>
      <c r="AJ134" s="6">
        <f t="shared" si="188"/>
        <v>0</v>
      </c>
      <c r="AK134" s="6">
        <f t="shared" ca="1" si="188"/>
        <v>0.25800000000000001</v>
      </c>
      <c r="AL134" s="6">
        <f t="shared" si="188"/>
        <v>0</v>
      </c>
      <c r="AM134" s="6">
        <f t="shared" si="188"/>
        <v>0</v>
      </c>
      <c r="AN134" s="6">
        <f t="shared" si="188"/>
        <v>0</v>
      </c>
      <c r="AO134" s="6">
        <f t="shared" si="188"/>
        <v>0</v>
      </c>
      <c r="AP134" s="6">
        <f t="shared" si="177"/>
        <v>0</v>
      </c>
      <c r="AQ134" s="6" t="str">
        <f t="shared" ref="AQ134:AQ166" si="194">IF(S134&gt;0,RANK(S134,S$6:S$190,0),T(0))</f>
        <v/>
      </c>
      <c r="AR134" s="6" t="str">
        <f t="shared" ref="AR134:AR166" si="195">IF(T134&gt;0,RANK(T134,T$6:T$190,0),T(0))</f>
        <v/>
      </c>
      <c r="AS134" s="6" t="str">
        <f t="shared" ref="AS134:AS166" si="196">IF(U134&gt;0,RANK(U134,U$6:U$190,0),T(0))</f>
        <v/>
      </c>
      <c r="AT134" s="6" t="str">
        <f t="shared" ref="AT134:AT166" si="197">IF(V134&gt;0,RANK(V134,V$6:V$190,0),T(0))</f>
        <v/>
      </c>
      <c r="AU134" s="6" t="str">
        <f t="shared" ref="AU134:AU166" si="198">IF(W134&gt;0,RANK(W134,W$6:W$190,0),T(0))</f>
        <v/>
      </c>
      <c r="AV134" s="6" t="str">
        <f t="shared" ref="AV134:AV166" si="199">IF(X134&gt;0,RANK(X134,X$6:X$190,0),T(0))</f>
        <v/>
      </c>
      <c r="AW134" s="6" t="str">
        <f t="shared" ref="AW134:AW166" si="200">IF(Y134&gt;0,RANK(Y134,Y$6:Y$190,0),T(0))</f>
        <v/>
      </c>
      <c r="AX134" s="6" t="str">
        <f t="shared" ref="AX134:AX166" si="201">IF(Z134&gt;0,RANK(Z134,Z$6:Z$190,0),T(0))</f>
        <v/>
      </c>
      <c r="AY134" s="6" t="str">
        <f t="shared" ref="AY134:AY166" si="202">IF(AA134&gt;0,RANK(AA134,AA$6:AA$190,0),T(0))</f>
        <v/>
      </c>
      <c r="AZ134" s="6" t="str">
        <f t="shared" ref="AZ134:AZ166" si="203">IF(AB134&gt;0,RANK(AB134,AB$6:AB$190,0),T(0))</f>
        <v/>
      </c>
      <c r="BA134" s="6" t="str">
        <f t="shared" ref="BA134:BA166" si="204">IF(AC134&gt;0,RANK(AC134,AC$6:AC$190,0),T(0))</f>
        <v/>
      </c>
      <c r="BB134" s="6" t="str">
        <f t="shared" ref="BB134:BB166" si="205">IF(AD134&gt;0,RANK(AD134,AD$6:AD$190,0),T(0))</f>
        <v/>
      </c>
      <c r="BC134" s="6" t="str">
        <f t="shared" ref="BC134:BC166" si="206">IF(AE134&gt;0,RANK(AE134,AE$6:AE$190,0),T(0))</f>
        <v/>
      </c>
      <c r="BD134" s="6" t="str">
        <f t="shared" ref="BD134:BD166" si="207">IF(AF134&gt;0,RANK(AF134,AF$6:AF$190,0),T(0))</f>
        <v/>
      </c>
      <c r="BE134" s="6" t="str">
        <f t="shared" ref="BE134:BE166" si="208">IF(AG134&gt;0,RANK(AG134,AG$6:AG$190,0),T(0))</f>
        <v/>
      </c>
      <c r="BF134" s="6" t="str">
        <f t="shared" ref="BF134:BF166" si="209">IF(AH134&gt;0,RANK(AH134,AH$6:AH$190,0),T(0))</f>
        <v/>
      </c>
      <c r="BG134" s="6" t="str">
        <f t="shared" ref="BG134:BG166" si="210">IF(AI134&gt;0,RANK(AI134,AI$6:AI$190,0),T(0))</f>
        <v/>
      </c>
      <c r="BH134" s="6" t="str">
        <f t="shared" ref="BH134:BH166" si="211">IF(AJ134&gt;0,RANK(AJ134,AJ$6:AJ$190,0),T(0))</f>
        <v/>
      </c>
      <c r="BI134" s="6">
        <f t="shared" ref="BI134:BI166" ca="1" si="212">IF(AK134&gt;0,RANK(AK134,AK$6:AK$190,0),T(0))</f>
        <v>49</v>
      </c>
      <c r="BJ134" s="6" t="str">
        <f t="shared" ref="BJ134:BJ166" si="213">IF(AL134&gt;0,RANK(AL134,AL$6:AL$190,0),T(0))</f>
        <v/>
      </c>
      <c r="BK134" s="6" t="str">
        <f t="shared" ref="BK134:BK166" si="214">IF(AM134&gt;0,RANK(AM134,AM$6:AM$190,0),T(0))</f>
        <v/>
      </c>
      <c r="BL134" s="6" t="str">
        <f t="shared" ref="BL134:BL166" si="215">IF(AN134&gt;0,RANK(AN134,AN$6:AN$190,0),T(0))</f>
        <v/>
      </c>
      <c r="BM134" s="6" t="str">
        <f t="shared" ref="BM134:BM166" si="216">IF(AO134&gt;0,RANK(AO134,AO$6:AO$190,0),T(0))</f>
        <v/>
      </c>
      <c r="BN134" s="6" t="str">
        <f t="shared" ref="BN134:BN166" si="217">IF(AP134&gt;0,RANK(AP134,AP$6:AP$190,0),T(0))</f>
        <v/>
      </c>
      <c r="BQ134" s="6" t="str">
        <f t="shared" ref="BQ134:BQ166" si="218">E134</f>
        <v>TBR H</v>
      </c>
      <c r="BR134" s="6">
        <f t="shared" ref="BR134:BR165" si="219">FIND(" ",BQ134)</f>
        <v>4</v>
      </c>
      <c r="BS134" s="6" t="str">
        <f t="shared" ref="BS134:BS165" si="220">MID(BQ134,BR134+1,LEN(BQ134)-BR134)</f>
        <v>H</v>
      </c>
      <c r="BT134" s="6" t="str">
        <f t="shared" ref="BT134:BT165" si="221">IF(ISERROR(BR134),"?",IF(NOT(ISERROR(FIND("K",BS134))),"K",IF(NOT(ISERROR(FIND("J",BS134))),"J","E")))</f>
        <v>E</v>
      </c>
      <c r="BU134" s="6" t="str">
        <f t="shared" ref="BU134:BU166" si="222">IF(NOT(ISERROR(FIND("D",BS134))),"w",IF(NOT(ISERROR(FIND("H",BS134))),"m","?"))</f>
        <v>m</v>
      </c>
      <c r="BV134" s="6" t="str">
        <f t="shared" ref="BV134:BV166" si="223">IF(ISERROR(BR134),"?",LEFT(BQ134,BR134-1))</f>
        <v>TBR</v>
      </c>
    </row>
    <row r="135" spans="1:74" x14ac:dyDescent="0.35">
      <c r="A135" s="6">
        <v>93</v>
      </c>
      <c r="B135" t="s">
        <v>302</v>
      </c>
      <c r="C135" t="s">
        <v>303</v>
      </c>
      <c r="D135" t="s">
        <v>129</v>
      </c>
      <c r="E135" s="29" t="s">
        <v>55</v>
      </c>
      <c r="F135" s="29" t="s">
        <v>45</v>
      </c>
      <c r="G135" s="30" t="s">
        <v>9</v>
      </c>
      <c r="H135" s="31" t="str">
        <f t="shared" si="184"/>
        <v>E</v>
      </c>
      <c r="I135" s="32" t="str">
        <f t="shared" si="185"/>
        <v>m</v>
      </c>
      <c r="J135" s="33" t="str">
        <f t="shared" si="186"/>
        <v>PB</v>
      </c>
      <c r="K135" s="30"/>
      <c r="N135" s="6">
        <f t="shared" si="189"/>
        <v>1</v>
      </c>
      <c r="O135" s="6">
        <f t="shared" si="190"/>
        <v>1</v>
      </c>
      <c r="P135" s="6">
        <f t="shared" si="191"/>
        <v>1</v>
      </c>
      <c r="Q135" s="6">
        <f t="shared" si="192"/>
        <v>111</v>
      </c>
      <c r="R135" s="6">
        <f t="shared" ca="1" si="193"/>
        <v>0.29799999999999999</v>
      </c>
      <c r="S135" s="6">
        <f t="shared" ca="1" si="187"/>
        <v>0.29799999999999999</v>
      </c>
      <c r="T135" s="6">
        <f t="shared" si="187"/>
        <v>0</v>
      </c>
      <c r="U135" s="6">
        <f t="shared" si="187"/>
        <v>0</v>
      </c>
      <c r="V135" s="6">
        <f t="shared" si="187"/>
        <v>0</v>
      </c>
      <c r="W135" s="6">
        <f t="shared" si="187"/>
        <v>0</v>
      </c>
      <c r="X135" s="6">
        <f t="shared" si="187"/>
        <v>0</v>
      </c>
      <c r="Y135" s="6">
        <f t="shared" si="187"/>
        <v>0</v>
      </c>
      <c r="Z135" s="6">
        <f t="shared" si="187"/>
        <v>0</v>
      </c>
      <c r="AA135" s="6">
        <f t="shared" si="187"/>
        <v>0</v>
      </c>
      <c r="AB135" s="6">
        <f t="shared" si="187"/>
        <v>0</v>
      </c>
      <c r="AC135" s="6">
        <f t="shared" si="188"/>
        <v>0</v>
      </c>
      <c r="AD135" s="6">
        <f t="shared" si="188"/>
        <v>0</v>
      </c>
      <c r="AE135" s="6">
        <f t="shared" si="188"/>
        <v>0</v>
      </c>
      <c r="AF135" s="6">
        <f t="shared" si="188"/>
        <v>0</v>
      </c>
      <c r="AG135" s="6">
        <f t="shared" si="188"/>
        <v>0</v>
      </c>
      <c r="AH135" s="6">
        <f t="shared" si="188"/>
        <v>0</v>
      </c>
      <c r="AI135" s="6">
        <f t="shared" si="188"/>
        <v>0</v>
      </c>
      <c r="AJ135" s="6">
        <f t="shared" si="188"/>
        <v>0</v>
      </c>
      <c r="AK135" s="6">
        <f t="shared" si="188"/>
        <v>0</v>
      </c>
      <c r="AL135" s="6">
        <f t="shared" si="188"/>
        <v>0</v>
      </c>
      <c r="AM135" s="6">
        <f t="shared" si="188"/>
        <v>0</v>
      </c>
      <c r="AN135" s="6">
        <f t="shared" si="188"/>
        <v>0</v>
      </c>
      <c r="AO135" s="6">
        <f t="shared" si="188"/>
        <v>0</v>
      </c>
      <c r="AP135" s="6">
        <f t="shared" ref="AP135:AP166" si="224">IF($Q135=AP$4,$R135,0)</f>
        <v>0</v>
      </c>
      <c r="AQ135" s="6">
        <f t="shared" ca="1" si="194"/>
        <v>21</v>
      </c>
      <c r="AR135" s="6" t="str">
        <f t="shared" si="195"/>
        <v/>
      </c>
      <c r="AS135" s="6" t="str">
        <f t="shared" si="196"/>
        <v/>
      </c>
      <c r="AT135" s="6" t="str">
        <f t="shared" si="197"/>
        <v/>
      </c>
      <c r="AU135" s="6" t="str">
        <f t="shared" si="198"/>
        <v/>
      </c>
      <c r="AV135" s="6" t="str">
        <f t="shared" si="199"/>
        <v/>
      </c>
      <c r="AW135" s="6" t="str">
        <f t="shared" si="200"/>
        <v/>
      </c>
      <c r="AX135" s="6" t="str">
        <f t="shared" si="201"/>
        <v/>
      </c>
      <c r="AY135" s="6" t="str">
        <f t="shared" si="202"/>
        <v/>
      </c>
      <c r="AZ135" s="6" t="str">
        <f t="shared" si="203"/>
        <v/>
      </c>
      <c r="BA135" s="6" t="str">
        <f t="shared" si="204"/>
        <v/>
      </c>
      <c r="BB135" s="6" t="str">
        <f t="shared" si="205"/>
        <v/>
      </c>
      <c r="BC135" s="6" t="str">
        <f t="shared" si="206"/>
        <v/>
      </c>
      <c r="BD135" s="6" t="str">
        <f t="shared" si="207"/>
        <v/>
      </c>
      <c r="BE135" s="6" t="str">
        <f t="shared" si="208"/>
        <v/>
      </c>
      <c r="BF135" s="6" t="str">
        <f t="shared" si="209"/>
        <v/>
      </c>
      <c r="BG135" s="6" t="str">
        <f t="shared" si="210"/>
        <v/>
      </c>
      <c r="BH135" s="6" t="str">
        <f t="shared" si="211"/>
        <v/>
      </c>
      <c r="BI135" s="6" t="str">
        <f t="shared" si="212"/>
        <v/>
      </c>
      <c r="BJ135" s="6" t="str">
        <f t="shared" si="213"/>
        <v/>
      </c>
      <c r="BK135" s="6" t="str">
        <f t="shared" si="214"/>
        <v/>
      </c>
      <c r="BL135" s="6" t="str">
        <f t="shared" si="215"/>
        <v/>
      </c>
      <c r="BM135" s="6" t="str">
        <f t="shared" si="216"/>
        <v/>
      </c>
      <c r="BN135" s="6" t="str">
        <f t="shared" si="217"/>
        <v/>
      </c>
      <c r="BQ135" s="6" t="str">
        <f t="shared" si="218"/>
        <v>PB H</v>
      </c>
      <c r="BR135" s="6">
        <f t="shared" si="219"/>
        <v>3</v>
      </c>
      <c r="BS135" s="6" t="str">
        <f t="shared" si="220"/>
        <v>H</v>
      </c>
      <c r="BT135" s="6" t="str">
        <f t="shared" si="221"/>
        <v>E</v>
      </c>
      <c r="BU135" s="6" t="str">
        <f t="shared" si="222"/>
        <v>m</v>
      </c>
      <c r="BV135" s="6" t="str">
        <f t="shared" si="223"/>
        <v>PB</v>
      </c>
    </row>
    <row r="136" spans="1:74" x14ac:dyDescent="0.35">
      <c r="A136" s="6">
        <v>19</v>
      </c>
      <c r="B136" t="s">
        <v>47</v>
      </c>
      <c r="C136" t="s">
        <v>304</v>
      </c>
      <c r="D136" t="s">
        <v>266</v>
      </c>
      <c r="E136" s="29" t="s">
        <v>78</v>
      </c>
      <c r="F136" s="29" t="s">
        <v>45</v>
      </c>
      <c r="G136" s="30"/>
      <c r="H136" s="31" t="str">
        <f t="shared" si="184"/>
        <v>E</v>
      </c>
      <c r="I136" s="32" t="str">
        <f t="shared" si="185"/>
        <v>m</v>
      </c>
      <c r="J136" s="33" t="str">
        <f t="shared" si="186"/>
        <v>LBH</v>
      </c>
      <c r="K136" s="30"/>
      <c r="N136" s="6">
        <f t="shared" si="189"/>
        <v>1</v>
      </c>
      <c r="O136" s="6">
        <f t="shared" si="190"/>
        <v>1</v>
      </c>
      <c r="P136" s="6">
        <f t="shared" si="191"/>
        <v>2</v>
      </c>
      <c r="Q136" s="6">
        <f t="shared" si="192"/>
        <v>211</v>
      </c>
      <c r="R136" s="6">
        <f t="shared" ca="1" si="193"/>
        <v>0.11600000000000001</v>
      </c>
      <c r="S136" s="6">
        <f t="shared" ref="S136:AB145" si="225">IF($Q136=S$4,$R136,0)</f>
        <v>0</v>
      </c>
      <c r="T136" s="6">
        <f t="shared" si="225"/>
        <v>0</v>
      </c>
      <c r="U136" s="6">
        <f t="shared" si="225"/>
        <v>0</v>
      </c>
      <c r="V136" s="6">
        <f t="shared" si="225"/>
        <v>0</v>
      </c>
      <c r="W136" s="6">
        <f t="shared" si="225"/>
        <v>0</v>
      </c>
      <c r="X136" s="6">
        <f t="shared" si="225"/>
        <v>0</v>
      </c>
      <c r="Y136" s="6">
        <f t="shared" ca="1" si="225"/>
        <v>0.11600000000000001</v>
      </c>
      <c r="Z136" s="6">
        <f t="shared" si="225"/>
        <v>0</v>
      </c>
      <c r="AA136" s="6">
        <f t="shared" si="225"/>
        <v>0</v>
      </c>
      <c r="AB136" s="6">
        <f t="shared" si="225"/>
        <v>0</v>
      </c>
      <c r="AC136" s="6">
        <f t="shared" ref="AC136:AO145" si="226">IF($Q136=AC$4,$R136,0)</f>
        <v>0</v>
      </c>
      <c r="AD136" s="6">
        <f t="shared" si="226"/>
        <v>0</v>
      </c>
      <c r="AE136" s="6">
        <f t="shared" si="226"/>
        <v>0</v>
      </c>
      <c r="AF136" s="6">
        <f t="shared" si="226"/>
        <v>0</v>
      </c>
      <c r="AG136" s="6">
        <f t="shared" si="226"/>
        <v>0</v>
      </c>
      <c r="AH136" s="6">
        <f t="shared" si="226"/>
        <v>0</v>
      </c>
      <c r="AI136" s="6">
        <f t="shared" si="226"/>
        <v>0</v>
      </c>
      <c r="AJ136" s="6">
        <f t="shared" si="226"/>
        <v>0</v>
      </c>
      <c r="AK136" s="6">
        <f t="shared" si="226"/>
        <v>0</v>
      </c>
      <c r="AL136" s="6">
        <f t="shared" si="226"/>
        <v>0</v>
      </c>
      <c r="AM136" s="6">
        <f t="shared" si="226"/>
        <v>0</v>
      </c>
      <c r="AN136" s="6">
        <f t="shared" si="226"/>
        <v>0</v>
      </c>
      <c r="AO136" s="6">
        <f t="shared" si="226"/>
        <v>0</v>
      </c>
      <c r="AP136" s="6">
        <f t="shared" si="224"/>
        <v>0</v>
      </c>
      <c r="AQ136" s="6" t="str">
        <f t="shared" si="194"/>
        <v/>
      </c>
      <c r="AR136" s="6" t="str">
        <f t="shared" si="195"/>
        <v/>
      </c>
      <c r="AS136" s="6" t="str">
        <f t="shared" si="196"/>
        <v/>
      </c>
      <c r="AT136" s="6" t="str">
        <f t="shared" si="197"/>
        <v/>
      </c>
      <c r="AU136" s="6" t="str">
        <f t="shared" si="198"/>
        <v/>
      </c>
      <c r="AV136" s="6" t="str">
        <f t="shared" si="199"/>
        <v/>
      </c>
      <c r="AW136" s="6">
        <f t="shared" ca="1" si="200"/>
        <v>20</v>
      </c>
      <c r="AX136" s="6" t="str">
        <f t="shared" si="201"/>
        <v/>
      </c>
      <c r="AY136" s="6" t="str">
        <f t="shared" si="202"/>
        <v/>
      </c>
      <c r="AZ136" s="6" t="str">
        <f t="shared" si="203"/>
        <v/>
      </c>
      <c r="BA136" s="6" t="str">
        <f t="shared" si="204"/>
        <v/>
      </c>
      <c r="BB136" s="6" t="str">
        <f t="shared" si="205"/>
        <v/>
      </c>
      <c r="BC136" s="6" t="str">
        <f t="shared" si="206"/>
        <v/>
      </c>
      <c r="BD136" s="6" t="str">
        <f t="shared" si="207"/>
        <v/>
      </c>
      <c r="BE136" s="6" t="str">
        <f t="shared" si="208"/>
        <v/>
      </c>
      <c r="BF136" s="6" t="str">
        <f t="shared" si="209"/>
        <v/>
      </c>
      <c r="BG136" s="6" t="str">
        <f t="shared" si="210"/>
        <v/>
      </c>
      <c r="BH136" s="6" t="str">
        <f t="shared" si="211"/>
        <v/>
      </c>
      <c r="BI136" s="6" t="str">
        <f t="shared" si="212"/>
        <v/>
      </c>
      <c r="BJ136" s="6" t="str">
        <f t="shared" si="213"/>
        <v/>
      </c>
      <c r="BK136" s="6" t="str">
        <f t="shared" si="214"/>
        <v/>
      </c>
      <c r="BL136" s="6" t="str">
        <f t="shared" si="215"/>
        <v/>
      </c>
      <c r="BM136" s="6" t="str">
        <f t="shared" si="216"/>
        <v/>
      </c>
      <c r="BN136" s="6" t="str">
        <f t="shared" si="217"/>
        <v/>
      </c>
      <c r="BQ136" s="6" t="str">
        <f t="shared" si="218"/>
        <v>LBH H</v>
      </c>
      <c r="BR136" s="6">
        <f t="shared" si="219"/>
        <v>4</v>
      </c>
      <c r="BS136" s="6" t="str">
        <f t="shared" si="220"/>
        <v>H</v>
      </c>
      <c r="BT136" s="6" t="str">
        <f t="shared" si="221"/>
        <v>E</v>
      </c>
      <c r="BU136" s="6" t="str">
        <f t="shared" si="222"/>
        <v>m</v>
      </c>
      <c r="BV136" s="6" t="str">
        <f t="shared" si="223"/>
        <v>LBH</v>
      </c>
    </row>
    <row r="137" spans="1:74" x14ac:dyDescent="0.35">
      <c r="A137" s="6">
        <v>20</v>
      </c>
      <c r="B137" t="s">
        <v>305</v>
      </c>
      <c r="C137" t="s">
        <v>304</v>
      </c>
      <c r="D137" t="s">
        <v>266</v>
      </c>
      <c r="E137" s="29" t="s">
        <v>59</v>
      </c>
      <c r="F137" s="29" t="s">
        <v>45</v>
      </c>
      <c r="G137" s="30"/>
      <c r="H137" s="31" t="str">
        <f t="shared" si="184"/>
        <v>E</v>
      </c>
      <c r="I137" s="32" t="str">
        <f t="shared" si="185"/>
        <v>w</v>
      </c>
      <c r="J137" s="33" t="str">
        <f t="shared" si="186"/>
        <v>TBR</v>
      </c>
      <c r="K137" s="30"/>
      <c r="N137" s="6">
        <f t="shared" si="189"/>
        <v>1</v>
      </c>
      <c r="O137" s="6">
        <f t="shared" si="190"/>
        <v>2</v>
      </c>
      <c r="P137" s="6">
        <f t="shared" si="191"/>
        <v>4</v>
      </c>
      <c r="Q137" s="6">
        <f t="shared" si="192"/>
        <v>421</v>
      </c>
      <c r="R137" s="6">
        <f t="shared" ca="1" si="193"/>
        <v>0.184</v>
      </c>
      <c r="S137" s="6">
        <f t="shared" si="225"/>
        <v>0</v>
      </c>
      <c r="T137" s="6">
        <f t="shared" si="225"/>
        <v>0</v>
      </c>
      <c r="U137" s="6">
        <f t="shared" si="225"/>
        <v>0</v>
      </c>
      <c r="V137" s="6">
        <f t="shared" si="225"/>
        <v>0</v>
      </c>
      <c r="W137" s="6">
        <f t="shared" si="225"/>
        <v>0</v>
      </c>
      <c r="X137" s="6">
        <f t="shared" si="225"/>
        <v>0</v>
      </c>
      <c r="Y137" s="6">
        <f t="shared" si="225"/>
        <v>0</v>
      </c>
      <c r="Z137" s="6">
        <f t="shared" si="225"/>
        <v>0</v>
      </c>
      <c r="AA137" s="6">
        <f t="shared" si="225"/>
        <v>0</v>
      </c>
      <c r="AB137" s="6">
        <f t="shared" si="225"/>
        <v>0</v>
      </c>
      <c r="AC137" s="6">
        <f t="shared" si="226"/>
        <v>0</v>
      </c>
      <c r="AD137" s="6">
        <f t="shared" si="226"/>
        <v>0</v>
      </c>
      <c r="AE137" s="6">
        <f t="shared" si="226"/>
        <v>0</v>
      </c>
      <c r="AF137" s="6">
        <f t="shared" si="226"/>
        <v>0</v>
      </c>
      <c r="AG137" s="6">
        <f t="shared" si="226"/>
        <v>0</v>
      </c>
      <c r="AH137" s="6">
        <f t="shared" si="226"/>
        <v>0</v>
      </c>
      <c r="AI137" s="6">
        <f t="shared" si="226"/>
        <v>0</v>
      </c>
      <c r="AJ137" s="6">
        <f t="shared" si="226"/>
        <v>0</v>
      </c>
      <c r="AK137" s="6">
        <f t="shared" si="226"/>
        <v>0</v>
      </c>
      <c r="AL137" s="6">
        <f t="shared" ca="1" si="226"/>
        <v>0.184</v>
      </c>
      <c r="AM137" s="6">
        <f t="shared" si="226"/>
        <v>0</v>
      </c>
      <c r="AN137" s="6">
        <f t="shared" si="226"/>
        <v>0</v>
      </c>
      <c r="AO137" s="6">
        <f t="shared" si="226"/>
        <v>0</v>
      </c>
      <c r="AP137" s="6">
        <f t="shared" si="224"/>
        <v>0</v>
      </c>
      <c r="AQ137" s="6" t="str">
        <f t="shared" si="194"/>
        <v/>
      </c>
      <c r="AR137" s="6" t="str">
        <f t="shared" si="195"/>
        <v/>
      </c>
      <c r="AS137" s="6" t="str">
        <f t="shared" si="196"/>
        <v/>
      </c>
      <c r="AT137" s="6" t="str">
        <f t="shared" si="197"/>
        <v/>
      </c>
      <c r="AU137" s="6" t="str">
        <f t="shared" si="198"/>
        <v/>
      </c>
      <c r="AV137" s="6" t="str">
        <f t="shared" si="199"/>
        <v/>
      </c>
      <c r="AW137" s="6" t="str">
        <f t="shared" si="200"/>
        <v/>
      </c>
      <c r="AX137" s="6" t="str">
        <f t="shared" si="201"/>
        <v/>
      </c>
      <c r="AY137" s="6" t="str">
        <f t="shared" si="202"/>
        <v/>
      </c>
      <c r="AZ137" s="6" t="str">
        <f t="shared" si="203"/>
        <v/>
      </c>
      <c r="BA137" s="6" t="str">
        <f t="shared" si="204"/>
        <v/>
      </c>
      <c r="BB137" s="6" t="str">
        <f t="shared" si="205"/>
        <v/>
      </c>
      <c r="BC137" s="6" t="str">
        <f t="shared" si="206"/>
        <v/>
      </c>
      <c r="BD137" s="6" t="str">
        <f t="shared" si="207"/>
        <v/>
      </c>
      <c r="BE137" s="6" t="str">
        <f t="shared" si="208"/>
        <v/>
      </c>
      <c r="BF137" s="6" t="str">
        <f t="shared" si="209"/>
        <v/>
      </c>
      <c r="BG137" s="6" t="str">
        <f t="shared" si="210"/>
        <v/>
      </c>
      <c r="BH137" s="6" t="str">
        <f t="shared" si="211"/>
        <v/>
      </c>
      <c r="BI137" s="6" t="str">
        <f t="shared" si="212"/>
        <v/>
      </c>
      <c r="BJ137" s="6">
        <f t="shared" ca="1" si="213"/>
        <v>12</v>
      </c>
      <c r="BK137" s="6" t="str">
        <f t="shared" si="214"/>
        <v/>
      </c>
      <c r="BL137" s="6" t="str">
        <f t="shared" si="215"/>
        <v/>
      </c>
      <c r="BM137" s="6" t="str">
        <f t="shared" si="216"/>
        <v/>
      </c>
      <c r="BN137" s="6" t="str">
        <f t="shared" si="217"/>
        <v/>
      </c>
      <c r="BQ137" s="6" t="str">
        <f t="shared" si="218"/>
        <v>TBR D</v>
      </c>
      <c r="BR137" s="6">
        <f t="shared" si="219"/>
        <v>4</v>
      </c>
      <c r="BS137" s="6" t="str">
        <f t="shared" si="220"/>
        <v>D</v>
      </c>
      <c r="BT137" s="6" t="str">
        <f t="shared" si="221"/>
        <v>E</v>
      </c>
      <c r="BU137" s="6" t="str">
        <f t="shared" si="222"/>
        <v>w</v>
      </c>
      <c r="BV137" s="6" t="str">
        <f t="shared" si="223"/>
        <v>TBR</v>
      </c>
    </row>
    <row r="138" spans="1:74" x14ac:dyDescent="0.35">
      <c r="A138" s="6">
        <v>36</v>
      </c>
      <c r="B138" t="s">
        <v>306</v>
      </c>
      <c r="C138" t="s">
        <v>137</v>
      </c>
      <c r="D138" t="s">
        <v>141</v>
      </c>
      <c r="E138" s="29" t="s">
        <v>62</v>
      </c>
      <c r="F138" s="29" t="s">
        <v>45</v>
      </c>
      <c r="G138" s="30"/>
      <c r="H138" s="31" t="str">
        <f t="shared" si="184"/>
        <v>E</v>
      </c>
      <c r="I138" s="32" t="str">
        <f t="shared" si="185"/>
        <v>m</v>
      </c>
      <c r="J138" s="33" t="str">
        <f t="shared" si="186"/>
        <v>TBR</v>
      </c>
      <c r="K138" s="30"/>
      <c r="N138" s="6">
        <f t="shared" si="189"/>
        <v>1</v>
      </c>
      <c r="O138" s="6">
        <f t="shared" si="190"/>
        <v>1</v>
      </c>
      <c r="P138" s="6">
        <f t="shared" si="191"/>
        <v>4</v>
      </c>
      <c r="Q138" s="6">
        <f t="shared" si="192"/>
        <v>411</v>
      </c>
      <c r="R138" s="6">
        <f t="shared" ca="1" si="193"/>
        <v>0.254</v>
      </c>
      <c r="S138" s="6">
        <f t="shared" si="225"/>
        <v>0</v>
      </c>
      <c r="T138" s="6">
        <f t="shared" si="225"/>
        <v>0</v>
      </c>
      <c r="U138" s="6">
        <f t="shared" si="225"/>
        <v>0</v>
      </c>
      <c r="V138" s="6">
        <f t="shared" si="225"/>
        <v>0</v>
      </c>
      <c r="W138" s="6">
        <f t="shared" si="225"/>
        <v>0</v>
      </c>
      <c r="X138" s="6">
        <f t="shared" si="225"/>
        <v>0</v>
      </c>
      <c r="Y138" s="6">
        <f t="shared" si="225"/>
        <v>0</v>
      </c>
      <c r="Z138" s="6">
        <f t="shared" si="225"/>
        <v>0</v>
      </c>
      <c r="AA138" s="6">
        <f t="shared" si="225"/>
        <v>0</v>
      </c>
      <c r="AB138" s="6">
        <f t="shared" si="225"/>
        <v>0</v>
      </c>
      <c r="AC138" s="6">
        <f t="shared" si="226"/>
        <v>0</v>
      </c>
      <c r="AD138" s="6">
        <f t="shared" si="226"/>
        <v>0</v>
      </c>
      <c r="AE138" s="6">
        <f t="shared" si="226"/>
        <v>0</v>
      </c>
      <c r="AF138" s="6">
        <f t="shared" si="226"/>
        <v>0</v>
      </c>
      <c r="AG138" s="6">
        <f t="shared" si="226"/>
        <v>0</v>
      </c>
      <c r="AH138" s="6">
        <f t="shared" si="226"/>
        <v>0</v>
      </c>
      <c r="AI138" s="6">
        <f t="shared" si="226"/>
        <v>0</v>
      </c>
      <c r="AJ138" s="6">
        <f t="shared" si="226"/>
        <v>0</v>
      </c>
      <c r="AK138" s="6">
        <f t="shared" ca="1" si="226"/>
        <v>0.254</v>
      </c>
      <c r="AL138" s="6">
        <f t="shared" si="226"/>
        <v>0</v>
      </c>
      <c r="AM138" s="6">
        <f t="shared" si="226"/>
        <v>0</v>
      </c>
      <c r="AN138" s="6">
        <f t="shared" si="226"/>
        <v>0</v>
      </c>
      <c r="AO138" s="6">
        <f t="shared" si="226"/>
        <v>0</v>
      </c>
      <c r="AP138" s="6">
        <f t="shared" si="224"/>
        <v>0</v>
      </c>
      <c r="AQ138" s="6" t="str">
        <f t="shared" si="194"/>
        <v/>
      </c>
      <c r="AR138" s="6" t="str">
        <f t="shared" si="195"/>
        <v/>
      </c>
      <c r="AS138" s="6" t="str">
        <f t="shared" si="196"/>
        <v/>
      </c>
      <c r="AT138" s="6" t="str">
        <f t="shared" si="197"/>
        <v/>
      </c>
      <c r="AU138" s="6" t="str">
        <f t="shared" si="198"/>
        <v/>
      </c>
      <c r="AV138" s="6" t="str">
        <f t="shared" si="199"/>
        <v/>
      </c>
      <c r="AW138" s="6" t="str">
        <f t="shared" si="200"/>
        <v/>
      </c>
      <c r="AX138" s="6" t="str">
        <f t="shared" si="201"/>
        <v/>
      </c>
      <c r="AY138" s="6" t="str">
        <f t="shared" si="202"/>
        <v/>
      </c>
      <c r="AZ138" s="6" t="str">
        <f t="shared" si="203"/>
        <v/>
      </c>
      <c r="BA138" s="6" t="str">
        <f t="shared" si="204"/>
        <v/>
      </c>
      <c r="BB138" s="6" t="str">
        <f t="shared" si="205"/>
        <v/>
      </c>
      <c r="BC138" s="6" t="str">
        <f t="shared" si="206"/>
        <v/>
      </c>
      <c r="BD138" s="6" t="str">
        <f t="shared" si="207"/>
        <v/>
      </c>
      <c r="BE138" s="6" t="str">
        <f t="shared" si="208"/>
        <v/>
      </c>
      <c r="BF138" s="6" t="str">
        <f t="shared" si="209"/>
        <v/>
      </c>
      <c r="BG138" s="6" t="str">
        <f t="shared" si="210"/>
        <v/>
      </c>
      <c r="BH138" s="6" t="str">
        <f t="shared" si="211"/>
        <v/>
      </c>
      <c r="BI138" s="6">
        <f t="shared" ca="1" si="212"/>
        <v>50</v>
      </c>
      <c r="BJ138" s="6" t="str">
        <f t="shared" si="213"/>
        <v/>
      </c>
      <c r="BK138" s="6" t="str">
        <f t="shared" si="214"/>
        <v/>
      </c>
      <c r="BL138" s="6" t="str">
        <f t="shared" si="215"/>
        <v/>
      </c>
      <c r="BM138" s="6" t="str">
        <f t="shared" si="216"/>
        <v/>
      </c>
      <c r="BN138" s="6" t="str">
        <f t="shared" si="217"/>
        <v/>
      </c>
      <c r="BQ138" s="6" t="str">
        <f t="shared" si="218"/>
        <v>TBR H</v>
      </c>
      <c r="BR138" s="6">
        <f t="shared" si="219"/>
        <v>4</v>
      </c>
      <c r="BS138" s="6" t="str">
        <f t="shared" si="220"/>
        <v>H</v>
      </c>
      <c r="BT138" s="6" t="str">
        <f t="shared" si="221"/>
        <v>E</v>
      </c>
      <c r="BU138" s="6" t="str">
        <f t="shared" si="222"/>
        <v>m</v>
      </c>
      <c r="BV138" s="6" t="str">
        <f t="shared" si="223"/>
        <v>TBR</v>
      </c>
    </row>
    <row r="139" spans="1:74" x14ac:dyDescent="0.35">
      <c r="A139" s="6">
        <v>46</v>
      </c>
      <c r="B139" t="s">
        <v>234</v>
      </c>
      <c r="C139" t="s">
        <v>137</v>
      </c>
      <c r="D139" t="s">
        <v>43</v>
      </c>
      <c r="E139" s="29" t="s">
        <v>59</v>
      </c>
      <c r="F139" s="29" t="s">
        <v>45</v>
      </c>
      <c r="G139" s="30" t="s">
        <v>9</v>
      </c>
      <c r="H139" s="31" t="str">
        <f t="shared" si="184"/>
        <v>E</v>
      </c>
      <c r="I139" s="32" t="str">
        <f t="shared" si="185"/>
        <v>w</v>
      </c>
      <c r="J139" s="33" t="str">
        <f t="shared" si="186"/>
        <v>TBR</v>
      </c>
      <c r="K139" s="30"/>
      <c r="N139" s="6">
        <f t="shared" si="189"/>
        <v>1</v>
      </c>
      <c r="O139" s="6">
        <f t="shared" si="190"/>
        <v>2</v>
      </c>
      <c r="P139" s="6">
        <f t="shared" si="191"/>
        <v>4</v>
      </c>
      <c r="Q139" s="6">
        <f t="shared" si="192"/>
        <v>421</v>
      </c>
      <c r="R139" s="6">
        <f t="shared" ca="1" si="193"/>
        <v>0.106</v>
      </c>
      <c r="S139" s="6">
        <f t="shared" si="225"/>
        <v>0</v>
      </c>
      <c r="T139" s="6">
        <f t="shared" si="225"/>
        <v>0</v>
      </c>
      <c r="U139" s="6">
        <f t="shared" si="225"/>
        <v>0</v>
      </c>
      <c r="V139" s="6">
        <f t="shared" si="225"/>
        <v>0</v>
      </c>
      <c r="W139" s="6">
        <f t="shared" si="225"/>
        <v>0</v>
      </c>
      <c r="X139" s="6">
        <f t="shared" si="225"/>
        <v>0</v>
      </c>
      <c r="Y139" s="6">
        <f t="shared" si="225"/>
        <v>0</v>
      </c>
      <c r="Z139" s="6">
        <f t="shared" si="225"/>
        <v>0</v>
      </c>
      <c r="AA139" s="6">
        <f t="shared" si="225"/>
        <v>0</v>
      </c>
      <c r="AB139" s="6">
        <f t="shared" si="225"/>
        <v>0</v>
      </c>
      <c r="AC139" s="6">
        <f t="shared" si="226"/>
        <v>0</v>
      </c>
      <c r="AD139" s="6">
        <f t="shared" si="226"/>
        <v>0</v>
      </c>
      <c r="AE139" s="6">
        <f t="shared" si="226"/>
        <v>0</v>
      </c>
      <c r="AF139" s="6">
        <f t="shared" si="226"/>
        <v>0</v>
      </c>
      <c r="AG139" s="6">
        <f t="shared" si="226"/>
        <v>0</v>
      </c>
      <c r="AH139" s="6">
        <f t="shared" si="226"/>
        <v>0</v>
      </c>
      <c r="AI139" s="6">
        <f t="shared" si="226"/>
        <v>0</v>
      </c>
      <c r="AJ139" s="6">
        <f t="shared" si="226"/>
        <v>0</v>
      </c>
      <c r="AK139" s="6">
        <f t="shared" si="226"/>
        <v>0</v>
      </c>
      <c r="AL139" s="6">
        <f t="shared" ca="1" si="226"/>
        <v>0.106</v>
      </c>
      <c r="AM139" s="6">
        <f t="shared" si="226"/>
        <v>0</v>
      </c>
      <c r="AN139" s="6">
        <f t="shared" si="226"/>
        <v>0</v>
      </c>
      <c r="AO139" s="6">
        <f t="shared" si="226"/>
        <v>0</v>
      </c>
      <c r="AP139" s="6">
        <f t="shared" si="224"/>
        <v>0</v>
      </c>
      <c r="AQ139" s="6" t="str">
        <f t="shared" si="194"/>
        <v/>
      </c>
      <c r="AR139" s="6" t="str">
        <f t="shared" si="195"/>
        <v/>
      </c>
      <c r="AS139" s="6" t="str">
        <f t="shared" si="196"/>
        <v/>
      </c>
      <c r="AT139" s="6" t="str">
        <f t="shared" si="197"/>
        <v/>
      </c>
      <c r="AU139" s="6" t="str">
        <f t="shared" si="198"/>
        <v/>
      </c>
      <c r="AV139" s="6" t="str">
        <f t="shared" si="199"/>
        <v/>
      </c>
      <c r="AW139" s="6" t="str">
        <f t="shared" si="200"/>
        <v/>
      </c>
      <c r="AX139" s="6" t="str">
        <f t="shared" si="201"/>
        <v/>
      </c>
      <c r="AY139" s="6" t="str">
        <f t="shared" si="202"/>
        <v/>
      </c>
      <c r="AZ139" s="6" t="str">
        <f t="shared" si="203"/>
        <v/>
      </c>
      <c r="BA139" s="6" t="str">
        <f t="shared" si="204"/>
        <v/>
      </c>
      <c r="BB139" s="6" t="str">
        <f t="shared" si="205"/>
        <v/>
      </c>
      <c r="BC139" s="6" t="str">
        <f t="shared" si="206"/>
        <v/>
      </c>
      <c r="BD139" s="6" t="str">
        <f t="shared" si="207"/>
        <v/>
      </c>
      <c r="BE139" s="6" t="str">
        <f t="shared" si="208"/>
        <v/>
      </c>
      <c r="BF139" s="6" t="str">
        <f t="shared" si="209"/>
        <v/>
      </c>
      <c r="BG139" s="6" t="str">
        <f t="shared" si="210"/>
        <v/>
      </c>
      <c r="BH139" s="6" t="str">
        <f t="shared" si="211"/>
        <v/>
      </c>
      <c r="BI139" s="6" t="str">
        <f t="shared" si="212"/>
        <v/>
      </c>
      <c r="BJ139" s="6">
        <f t="shared" ca="1" si="213"/>
        <v>14</v>
      </c>
      <c r="BK139" s="6" t="str">
        <f t="shared" si="214"/>
        <v/>
      </c>
      <c r="BL139" s="6" t="str">
        <f t="shared" si="215"/>
        <v/>
      </c>
      <c r="BM139" s="6" t="str">
        <f t="shared" si="216"/>
        <v/>
      </c>
      <c r="BN139" s="6" t="str">
        <f t="shared" si="217"/>
        <v/>
      </c>
      <c r="BQ139" s="6" t="str">
        <f t="shared" si="218"/>
        <v>TBR D</v>
      </c>
      <c r="BR139" s="6">
        <f t="shared" si="219"/>
        <v>4</v>
      </c>
      <c r="BS139" s="6" t="str">
        <f t="shared" si="220"/>
        <v>D</v>
      </c>
      <c r="BT139" s="6" t="str">
        <f t="shared" si="221"/>
        <v>E</v>
      </c>
      <c r="BU139" s="6" t="str">
        <f t="shared" si="222"/>
        <v>w</v>
      </c>
      <c r="BV139" s="6" t="str">
        <f t="shared" si="223"/>
        <v>TBR</v>
      </c>
    </row>
    <row r="140" spans="1:74" x14ac:dyDescent="0.35">
      <c r="A140" s="6">
        <v>75</v>
      </c>
      <c r="B140" t="s">
        <v>307</v>
      </c>
      <c r="C140" t="s">
        <v>308</v>
      </c>
      <c r="D140" t="s">
        <v>43</v>
      </c>
      <c r="E140" s="29" t="s">
        <v>55</v>
      </c>
      <c r="F140" s="29" t="s">
        <v>45</v>
      </c>
      <c r="G140" s="30"/>
      <c r="H140" s="31" t="str">
        <f t="shared" si="184"/>
        <v>E</v>
      </c>
      <c r="I140" s="32" t="str">
        <f t="shared" si="185"/>
        <v>m</v>
      </c>
      <c r="J140" s="33" t="str">
        <f t="shared" si="186"/>
        <v>PB</v>
      </c>
      <c r="K140" s="30"/>
      <c r="N140" s="6">
        <f t="shared" si="189"/>
        <v>1</v>
      </c>
      <c r="O140" s="6">
        <f t="shared" si="190"/>
        <v>1</v>
      </c>
      <c r="P140" s="6">
        <f t="shared" si="191"/>
        <v>1</v>
      </c>
      <c r="Q140" s="6">
        <f t="shared" si="192"/>
        <v>111</v>
      </c>
      <c r="R140" s="6">
        <f t="shared" ca="1" si="193"/>
        <v>0.112</v>
      </c>
      <c r="S140" s="6">
        <f t="shared" ca="1" si="225"/>
        <v>0.112</v>
      </c>
      <c r="T140" s="6">
        <f t="shared" si="225"/>
        <v>0</v>
      </c>
      <c r="U140" s="6">
        <f t="shared" si="225"/>
        <v>0</v>
      </c>
      <c r="V140" s="6">
        <f t="shared" si="225"/>
        <v>0</v>
      </c>
      <c r="W140" s="6">
        <f t="shared" si="225"/>
        <v>0</v>
      </c>
      <c r="X140" s="6">
        <f t="shared" si="225"/>
        <v>0</v>
      </c>
      <c r="Y140" s="6">
        <f t="shared" si="225"/>
        <v>0</v>
      </c>
      <c r="Z140" s="6">
        <f t="shared" si="225"/>
        <v>0</v>
      </c>
      <c r="AA140" s="6">
        <f t="shared" si="225"/>
        <v>0</v>
      </c>
      <c r="AB140" s="6">
        <f t="shared" si="225"/>
        <v>0</v>
      </c>
      <c r="AC140" s="6">
        <f t="shared" si="226"/>
        <v>0</v>
      </c>
      <c r="AD140" s="6">
        <f t="shared" si="226"/>
        <v>0</v>
      </c>
      <c r="AE140" s="6">
        <f t="shared" si="226"/>
        <v>0</v>
      </c>
      <c r="AF140" s="6">
        <f t="shared" si="226"/>
        <v>0</v>
      </c>
      <c r="AG140" s="6">
        <f t="shared" si="226"/>
        <v>0</v>
      </c>
      <c r="AH140" s="6">
        <f t="shared" si="226"/>
        <v>0</v>
      </c>
      <c r="AI140" s="6">
        <f t="shared" si="226"/>
        <v>0</v>
      </c>
      <c r="AJ140" s="6">
        <f t="shared" si="226"/>
        <v>0</v>
      </c>
      <c r="AK140" s="6">
        <f t="shared" si="226"/>
        <v>0</v>
      </c>
      <c r="AL140" s="6">
        <f t="shared" si="226"/>
        <v>0</v>
      </c>
      <c r="AM140" s="6">
        <f t="shared" si="226"/>
        <v>0</v>
      </c>
      <c r="AN140" s="6">
        <f t="shared" si="226"/>
        <v>0</v>
      </c>
      <c r="AO140" s="6">
        <f t="shared" si="226"/>
        <v>0</v>
      </c>
      <c r="AP140" s="6">
        <f t="shared" si="224"/>
        <v>0</v>
      </c>
      <c r="AQ140" s="6">
        <f t="shared" ca="1" si="194"/>
        <v>22</v>
      </c>
      <c r="AR140" s="6" t="str">
        <f t="shared" si="195"/>
        <v/>
      </c>
      <c r="AS140" s="6" t="str">
        <f t="shared" si="196"/>
        <v/>
      </c>
      <c r="AT140" s="6" t="str">
        <f t="shared" si="197"/>
        <v/>
      </c>
      <c r="AU140" s="6" t="str">
        <f t="shared" si="198"/>
        <v/>
      </c>
      <c r="AV140" s="6" t="str">
        <f t="shared" si="199"/>
        <v/>
      </c>
      <c r="AW140" s="6" t="str">
        <f t="shared" si="200"/>
        <v/>
      </c>
      <c r="AX140" s="6" t="str">
        <f t="shared" si="201"/>
        <v/>
      </c>
      <c r="AY140" s="6" t="str">
        <f t="shared" si="202"/>
        <v/>
      </c>
      <c r="AZ140" s="6" t="str">
        <f t="shared" si="203"/>
        <v/>
      </c>
      <c r="BA140" s="6" t="str">
        <f t="shared" si="204"/>
        <v/>
      </c>
      <c r="BB140" s="6" t="str">
        <f t="shared" si="205"/>
        <v/>
      </c>
      <c r="BC140" s="6" t="str">
        <f t="shared" si="206"/>
        <v/>
      </c>
      <c r="BD140" s="6" t="str">
        <f t="shared" si="207"/>
        <v/>
      </c>
      <c r="BE140" s="6" t="str">
        <f t="shared" si="208"/>
        <v/>
      </c>
      <c r="BF140" s="6" t="str">
        <f t="shared" si="209"/>
        <v/>
      </c>
      <c r="BG140" s="6" t="str">
        <f t="shared" si="210"/>
        <v/>
      </c>
      <c r="BH140" s="6" t="str">
        <f t="shared" si="211"/>
        <v/>
      </c>
      <c r="BI140" s="6" t="str">
        <f t="shared" si="212"/>
        <v/>
      </c>
      <c r="BJ140" s="6" t="str">
        <f t="shared" si="213"/>
        <v/>
      </c>
      <c r="BK140" s="6" t="str">
        <f t="shared" si="214"/>
        <v/>
      </c>
      <c r="BL140" s="6" t="str">
        <f t="shared" si="215"/>
        <v/>
      </c>
      <c r="BM140" s="6" t="str">
        <f t="shared" si="216"/>
        <v/>
      </c>
      <c r="BN140" s="6" t="str">
        <f t="shared" si="217"/>
        <v/>
      </c>
      <c r="BQ140" s="6" t="str">
        <f t="shared" si="218"/>
        <v>PB H</v>
      </c>
      <c r="BR140" s="6">
        <f t="shared" si="219"/>
        <v>3</v>
      </c>
      <c r="BS140" s="6" t="str">
        <f t="shared" si="220"/>
        <v>H</v>
      </c>
      <c r="BT140" s="6" t="str">
        <f t="shared" si="221"/>
        <v>E</v>
      </c>
      <c r="BU140" s="6" t="str">
        <f t="shared" si="222"/>
        <v>m</v>
      </c>
      <c r="BV140" s="6" t="str">
        <f t="shared" si="223"/>
        <v>PB</v>
      </c>
    </row>
    <row r="141" spans="1:74" x14ac:dyDescent="0.35">
      <c r="A141" s="6">
        <v>37</v>
      </c>
      <c r="B141" t="s">
        <v>104</v>
      </c>
      <c r="C141" t="s">
        <v>309</v>
      </c>
      <c r="D141" t="s">
        <v>141</v>
      </c>
      <c r="E141" s="29" t="s">
        <v>62</v>
      </c>
      <c r="F141" s="29" t="s">
        <v>45</v>
      </c>
      <c r="G141" s="30"/>
      <c r="H141" s="31" t="str">
        <f t="shared" si="184"/>
        <v>E</v>
      </c>
      <c r="I141" s="32" t="str">
        <f t="shared" si="185"/>
        <v>m</v>
      </c>
      <c r="J141" s="33" t="str">
        <f t="shared" si="186"/>
        <v>TBR</v>
      </c>
      <c r="K141" s="30"/>
      <c r="N141" s="6">
        <f t="shared" si="189"/>
        <v>1</v>
      </c>
      <c r="O141" s="6">
        <f t="shared" si="190"/>
        <v>1</v>
      </c>
      <c r="P141" s="6">
        <f t="shared" si="191"/>
        <v>4</v>
      </c>
      <c r="Q141" s="6">
        <f t="shared" si="192"/>
        <v>411</v>
      </c>
      <c r="R141" s="6">
        <f t="shared" ca="1" si="193"/>
        <v>0.28299999999999997</v>
      </c>
      <c r="S141" s="6">
        <f t="shared" si="225"/>
        <v>0</v>
      </c>
      <c r="T141" s="6">
        <f t="shared" si="225"/>
        <v>0</v>
      </c>
      <c r="U141" s="6">
        <f t="shared" si="225"/>
        <v>0</v>
      </c>
      <c r="V141" s="6">
        <f t="shared" si="225"/>
        <v>0</v>
      </c>
      <c r="W141" s="6">
        <f t="shared" si="225"/>
        <v>0</v>
      </c>
      <c r="X141" s="6">
        <f t="shared" si="225"/>
        <v>0</v>
      </c>
      <c r="Y141" s="6">
        <f t="shared" si="225"/>
        <v>0</v>
      </c>
      <c r="Z141" s="6">
        <f t="shared" si="225"/>
        <v>0</v>
      </c>
      <c r="AA141" s="6">
        <f t="shared" si="225"/>
        <v>0</v>
      </c>
      <c r="AB141" s="6">
        <f t="shared" si="225"/>
        <v>0</v>
      </c>
      <c r="AC141" s="6">
        <f t="shared" si="226"/>
        <v>0</v>
      </c>
      <c r="AD141" s="6">
        <f t="shared" si="226"/>
        <v>0</v>
      </c>
      <c r="AE141" s="6">
        <f t="shared" si="226"/>
        <v>0</v>
      </c>
      <c r="AF141" s="6">
        <f t="shared" si="226"/>
        <v>0</v>
      </c>
      <c r="AG141" s="6">
        <f t="shared" si="226"/>
        <v>0</v>
      </c>
      <c r="AH141" s="6">
        <f t="shared" si="226"/>
        <v>0</v>
      </c>
      <c r="AI141" s="6">
        <f t="shared" si="226"/>
        <v>0</v>
      </c>
      <c r="AJ141" s="6">
        <f t="shared" si="226"/>
        <v>0</v>
      </c>
      <c r="AK141" s="6">
        <f t="shared" ca="1" si="226"/>
        <v>0.28299999999999997</v>
      </c>
      <c r="AL141" s="6">
        <f t="shared" si="226"/>
        <v>0</v>
      </c>
      <c r="AM141" s="6">
        <f t="shared" si="226"/>
        <v>0</v>
      </c>
      <c r="AN141" s="6">
        <f t="shared" si="226"/>
        <v>0</v>
      </c>
      <c r="AO141" s="6">
        <f t="shared" si="226"/>
        <v>0</v>
      </c>
      <c r="AP141" s="6">
        <f t="shared" si="224"/>
        <v>0</v>
      </c>
      <c r="AQ141" s="6" t="str">
        <f t="shared" si="194"/>
        <v/>
      </c>
      <c r="AR141" s="6" t="str">
        <f t="shared" si="195"/>
        <v/>
      </c>
      <c r="AS141" s="6" t="str">
        <f t="shared" si="196"/>
        <v/>
      </c>
      <c r="AT141" s="6" t="str">
        <f t="shared" si="197"/>
        <v/>
      </c>
      <c r="AU141" s="6" t="str">
        <f t="shared" si="198"/>
        <v/>
      </c>
      <c r="AV141" s="6" t="str">
        <f t="shared" si="199"/>
        <v/>
      </c>
      <c r="AW141" s="6" t="str">
        <f t="shared" si="200"/>
        <v/>
      </c>
      <c r="AX141" s="6" t="str">
        <f t="shared" si="201"/>
        <v/>
      </c>
      <c r="AY141" s="6" t="str">
        <f t="shared" si="202"/>
        <v/>
      </c>
      <c r="AZ141" s="6" t="str">
        <f t="shared" si="203"/>
        <v/>
      </c>
      <c r="BA141" s="6" t="str">
        <f t="shared" si="204"/>
        <v/>
      </c>
      <c r="BB141" s="6" t="str">
        <f t="shared" si="205"/>
        <v/>
      </c>
      <c r="BC141" s="6" t="str">
        <f t="shared" si="206"/>
        <v/>
      </c>
      <c r="BD141" s="6" t="str">
        <f t="shared" si="207"/>
        <v/>
      </c>
      <c r="BE141" s="6" t="str">
        <f t="shared" si="208"/>
        <v/>
      </c>
      <c r="BF141" s="6" t="str">
        <f t="shared" si="209"/>
        <v/>
      </c>
      <c r="BG141" s="6" t="str">
        <f t="shared" si="210"/>
        <v/>
      </c>
      <c r="BH141" s="6" t="str">
        <f t="shared" si="211"/>
        <v/>
      </c>
      <c r="BI141" s="6">
        <f t="shared" ca="1" si="212"/>
        <v>47</v>
      </c>
      <c r="BJ141" s="6" t="str">
        <f t="shared" si="213"/>
        <v/>
      </c>
      <c r="BK141" s="6" t="str">
        <f t="shared" si="214"/>
        <v/>
      </c>
      <c r="BL141" s="6" t="str">
        <f t="shared" si="215"/>
        <v/>
      </c>
      <c r="BM141" s="6" t="str">
        <f t="shared" si="216"/>
        <v/>
      </c>
      <c r="BN141" s="6" t="str">
        <f t="shared" si="217"/>
        <v/>
      </c>
      <c r="BQ141" s="6" t="str">
        <f t="shared" si="218"/>
        <v>TBR H</v>
      </c>
      <c r="BR141" s="6">
        <f t="shared" si="219"/>
        <v>4</v>
      </c>
      <c r="BS141" s="6" t="str">
        <f t="shared" si="220"/>
        <v>H</v>
      </c>
      <c r="BT141" s="6" t="str">
        <f t="shared" si="221"/>
        <v>E</v>
      </c>
      <c r="BU141" s="6" t="str">
        <f t="shared" si="222"/>
        <v>m</v>
      </c>
      <c r="BV141" s="6" t="str">
        <f t="shared" si="223"/>
        <v>TBR</v>
      </c>
    </row>
    <row r="142" spans="1:74" x14ac:dyDescent="0.35">
      <c r="A142" s="6">
        <v>109</v>
      </c>
      <c r="B142" t="s">
        <v>310</v>
      </c>
      <c r="C142" t="s">
        <v>311</v>
      </c>
      <c r="D142" t="s">
        <v>312</v>
      </c>
      <c r="E142" s="29" t="s">
        <v>313</v>
      </c>
      <c r="F142" s="29" t="s">
        <v>45</v>
      </c>
      <c r="G142" s="30" t="s">
        <v>9</v>
      </c>
      <c r="H142" s="31" t="str">
        <f t="shared" si="184"/>
        <v>E</v>
      </c>
      <c r="I142" s="32" t="str">
        <f t="shared" si="185"/>
        <v>m</v>
      </c>
      <c r="J142" s="33" t="str">
        <f t="shared" si="186"/>
        <v>TBR</v>
      </c>
      <c r="K142" s="30"/>
      <c r="N142" s="6">
        <f t="shared" si="189"/>
        <v>1</v>
      </c>
      <c r="O142" s="6">
        <f t="shared" si="190"/>
        <v>1</v>
      </c>
      <c r="P142" s="6">
        <f t="shared" si="191"/>
        <v>4</v>
      </c>
      <c r="Q142" s="6">
        <f t="shared" si="192"/>
        <v>411</v>
      </c>
      <c r="R142" s="6">
        <f t="shared" ca="1" si="193"/>
        <v>0.32300000000000001</v>
      </c>
      <c r="S142" s="6">
        <f t="shared" si="225"/>
        <v>0</v>
      </c>
      <c r="T142" s="6">
        <f t="shared" si="225"/>
        <v>0</v>
      </c>
      <c r="U142" s="6">
        <f t="shared" si="225"/>
        <v>0</v>
      </c>
      <c r="V142" s="6">
        <f t="shared" si="225"/>
        <v>0</v>
      </c>
      <c r="W142" s="6">
        <f t="shared" si="225"/>
        <v>0</v>
      </c>
      <c r="X142" s="6">
        <f t="shared" si="225"/>
        <v>0</v>
      </c>
      <c r="Y142" s="6">
        <f t="shared" si="225"/>
        <v>0</v>
      </c>
      <c r="Z142" s="6">
        <f t="shared" si="225"/>
        <v>0</v>
      </c>
      <c r="AA142" s="6">
        <f t="shared" si="225"/>
        <v>0</v>
      </c>
      <c r="AB142" s="6">
        <f t="shared" si="225"/>
        <v>0</v>
      </c>
      <c r="AC142" s="6">
        <f t="shared" si="226"/>
        <v>0</v>
      </c>
      <c r="AD142" s="6">
        <f t="shared" si="226"/>
        <v>0</v>
      </c>
      <c r="AE142" s="6">
        <f t="shared" si="226"/>
        <v>0</v>
      </c>
      <c r="AF142" s="6">
        <f t="shared" si="226"/>
        <v>0</v>
      </c>
      <c r="AG142" s="6">
        <f t="shared" si="226"/>
        <v>0</v>
      </c>
      <c r="AH142" s="6">
        <f t="shared" si="226"/>
        <v>0</v>
      </c>
      <c r="AI142" s="6">
        <f t="shared" si="226"/>
        <v>0</v>
      </c>
      <c r="AJ142" s="6">
        <f t="shared" si="226"/>
        <v>0</v>
      </c>
      <c r="AK142" s="6">
        <f t="shared" ca="1" si="226"/>
        <v>0.32300000000000001</v>
      </c>
      <c r="AL142" s="6">
        <f t="shared" si="226"/>
        <v>0</v>
      </c>
      <c r="AM142" s="6">
        <f t="shared" si="226"/>
        <v>0</v>
      </c>
      <c r="AN142" s="6">
        <f t="shared" si="226"/>
        <v>0</v>
      </c>
      <c r="AO142" s="6">
        <f t="shared" si="226"/>
        <v>0</v>
      </c>
      <c r="AP142" s="6">
        <f t="shared" si="224"/>
        <v>0</v>
      </c>
      <c r="AQ142" s="6" t="str">
        <f t="shared" si="194"/>
        <v/>
      </c>
      <c r="AR142" s="6" t="str">
        <f t="shared" si="195"/>
        <v/>
      </c>
      <c r="AS142" s="6" t="str">
        <f t="shared" si="196"/>
        <v/>
      </c>
      <c r="AT142" s="6" t="str">
        <f t="shared" si="197"/>
        <v/>
      </c>
      <c r="AU142" s="6" t="str">
        <f t="shared" si="198"/>
        <v/>
      </c>
      <c r="AV142" s="6" t="str">
        <f t="shared" si="199"/>
        <v/>
      </c>
      <c r="AW142" s="6" t="str">
        <f t="shared" si="200"/>
        <v/>
      </c>
      <c r="AX142" s="6" t="str">
        <f t="shared" si="201"/>
        <v/>
      </c>
      <c r="AY142" s="6" t="str">
        <f t="shared" si="202"/>
        <v/>
      </c>
      <c r="AZ142" s="6" t="str">
        <f t="shared" si="203"/>
        <v/>
      </c>
      <c r="BA142" s="6" t="str">
        <f t="shared" si="204"/>
        <v/>
      </c>
      <c r="BB142" s="6" t="str">
        <f t="shared" si="205"/>
        <v/>
      </c>
      <c r="BC142" s="6" t="str">
        <f t="shared" si="206"/>
        <v/>
      </c>
      <c r="BD142" s="6" t="str">
        <f t="shared" si="207"/>
        <v/>
      </c>
      <c r="BE142" s="6" t="str">
        <f t="shared" si="208"/>
        <v/>
      </c>
      <c r="BF142" s="6" t="str">
        <f t="shared" si="209"/>
        <v/>
      </c>
      <c r="BG142" s="6" t="str">
        <f t="shared" si="210"/>
        <v/>
      </c>
      <c r="BH142" s="6" t="str">
        <f t="shared" si="211"/>
        <v/>
      </c>
      <c r="BI142" s="6">
        <f t="shared" ca="1" si="212"/>
        <v>43</v>
      </c>
      <c r="BJ142" s="6" t="str">
        <f t="shared" si="213"/>
        <v/>
      </c>
      <c r="BK142" s="6" t="str">
        <f t="shared" si="214"/>
        <v/>
      </c>
      <c r="BL142" s="6" t="str">
        <f t="shared" si="215"/>
        <v/>
      </c>
      <c r="BM142" s="6" t="str">
        <f t="shared" si="216"/>
        <v/>
      </c>
      <c r="BN142" s="6" t="str">
        <f t="shared" si="217"/>
        <v/>
      </c>
      <c r="BQ142" s="6" t="str">
        <f t="shared" si="218"/>
        <v>TBR  H</v>
      </c>
      <c r="BR142" s="6">
        <f t="shared" si="219"/>
        <v>4</v>
      </c>
      <c r="BS142" s="6" t="str">
        <f t="shared" si="220"/>
        <v> H</v>
      </c>
      <c r="BT142" s="6" t="str">
        <f t="shared" si="221"/>
        <v>E</v>
      </c>
      <c r="BU142" s="6" t="str">
        <f t="shared" si="222"/>
        <v>m</v>
      </c>
      <c r="BV142" s="6" t="str">
        <f t="shared" si="223"/>
        <v>TBR</v>
      </c>
    </row>
    <row r="143" spans="1:74" x14ac:dyDescent="0.35">
      <c r="A143" s="6">
        <v>110</v>
      </c>
      <c r="B143" t="s">
        <v>314</v>
      </c>
      <c r="C143" t="s">
        <v>311</v>
      </c>
      <c r="D143" t="s">
        <v>312</v>
      </c>
      <c r="E143" s="29" t="s">
        <v>62</v>
      </c>
      <c r="F143" s="29" t="s">
        <v>45</v>
      </c>
      <c r="G143" s="30"/>
      <c r="H143" s="31" t="str">
        <f t="shared" si="184"/>
        <v>E</v>
      </c>
      <c r="I143" s="32" t="str">
        <f t="shared" si="185"/>
        <v>m</v>
      </c>
      <c r="J143" s="33" t="str">
        <f t="shared" si="186"/>
        <v>TBR</v>
      </c>
      <c r="K143" s="30"/>
      <c r="N143" s="6">
        <f t="shared" si="189"/>
        <v>1</v>
      </c>
      <c r="O143" s="6">
        <f t="shared" si="190"/>
        <v>1</v>
      </c>
      <c r="P143" s="6">
        <f t="shared" si="191"/>
        <v>4</v>
      </c>
      <c r="Q143" s="6">
        <f t="shared" si="192"/>
        <v>411</v>
      </c>
      <c r="R143" s="6">
        <f t="shared" ca="1" si="193"/>
        <v>0.38900000000000001</v>
      </c>
      <c r="S143" s="6">
        <f t="shared" si="225"/>
        <v>0</v>
      </c>
      <c r="T143" s="6">
        <f t="shared" si="225"/>
        <v>0</v>
      </c>
      <c r="U143" s="6">
        <f t="shared" si="225"/>
        <v>0</v>
      </c>
      <c r="V143" s="6">
        <f t="shared" si="225"/>
        <v>0</v>
      </c>
      <c r="W143" s="6">
        <f t="shared" si="225"/>
        <v>0</v>
      </c>
      <c r="X143" s="6">
        <f t="shared" si="225"/>
        <v>0</v>
      </c>
      <c r="Y143" s="6">
        <f t="shared" si="225"/>
        <v>0</v>
      </c>
      <c r="Z143" s="6">
        <f t="shared" si="225"/>
        <v>0</v>
      </c>
      <c r="AA143" s="6">
        <f t="shared" si="225"/>
        <v>0</v>
      </c>
      <c r="AB143" s="6">
        <f t="shared" si="225"/>
        <v>0</v>
      </c>
      <c r="AC143" s="6">
        <f t="shared" si="226"/>
        <v>0</v>
      </c>
      <c r="AD143" s="6">
        <f t="shared" si="226"/>
        <v>0</v>
      </c>
      <c r="AE143" s="6">
        <f t="shared" si="226"/>
        <v>0</v>
      </c>
      <c r="AF143" s="6">
        <f t="shared" si="226"/>
        <v>0</v>
      </c>
      <c r="AG143" s="6">
        <f t="shared" si="226"/>
        <v>0</v>
      </c>
      <c r="AH143" s="6">
        <f t="shared" si="226"/>
        <v>0</v>
      </c>
      <c r="AI143" s="6">
        <f t="shared" si="226"/>
        <v>0</v>
      </c>
      <c r="AJ143" s="6">
        <f t="shared" si="226"/>
        <v>0</v>
      </c>
      <c r="AK143" s="6">
        <f t="shared" ca="1" si="226"/>
        <v>0.38900000000000001</v>
      </c>
      <c r="AL143" s="6">
        <f t="shared" si="226"/>
        <v>0</v>
      </c>
      <c r="AM143" s="6">
        <f t="shared" si="226"/>
        <v>0</v>
      </c>
      <c r="AN143" s="6">
        <f t="shared" si="226"/>
        <v>0</v>
      </c>
      <c r="AO143" s="6">
        <f t="shared" si="226"/>
        <v>0</v>
      </c>
      <c r="AP143" s="6">
        <f t="shared" si="224"/>
        <v>0</v>
      </c>
      <c r="AQ143" s="6" t="str">
        <f t="shared" si="194"/>
        <v/>
      </c>
      <c r="AR143" s="6" t="str">
        <f t="shared" si="195"/>
        <v/>
      </c>
      <c r="AS143" s="6" t="str">
        <f t="shared" si="196"/>
        <v/>
      </c>
      <c r="AT143" s="6" t="str">
        <f t="shared" si="197"/>
        <v/>
      </c>
      <c r="AU143" s="6" t="str">
        <f t="shared" si="198"/>
        <v/>
      </c>
      <c r="AV143" s="6" t="str">
        <f t="shared" si="199"/>
        <v/>
      </c>
      <c r="AW143" s="6" t="str">
        <f t="shared" si="200"/>
        <v/>
      </c>
      <c r="AX143" s="6" t="str">
        <f t="shared" si="201"/>
        <v/>
      </c>
      <c r="AY143" s="6" t="str">
        <f t="shared" si="202"/>
        <v/>
      </c>
      <c r="AZ143" s="6" t="str">
        <f t="shared" si="203"/>
        <v/>
      </c>
      <c r="BA143" s="6" t="str">
        <f t="shared" si="204"/>
        <v/>
      </c>
      <c r="BB143" s="6" t="str">
        <f t="shared" si="205"/>
        <v/>
      </c>
      <c r="BC143" s="6" t="str">
        <f t="shared" si="206"/>
        <v/>
      </c>
      <c r="BD143" s="6" t="str">
        <f t="shared" si="207"/>
        <v/>
      </c>
      <c r="BE143" s="6" t="str">
        <f t="shared" si="208"/>
        <v/>
      </c>
      <c r="BF143" s="6" t="str">
        <f t="shared" si="209"/>
        <v/>
      </c>
      <c r="BG143" s="6" t="str">
        <f t="shared" si="210"/>
        <v/>
      </c>
      <c r="BH143" s="6" t="str">
        <f t="shared" si="211"/>
        <v/>
      </c>
      <c r="BI143" s="6">
        <f t="shared" ca="1" si="212"/>
        <v>39</v>
      </c>
      <c r="BJ143" s="6" t="str">
        <f t="shared" si="213"/>
        <v/>
      </c>
      <c r="BK143" s="6" t="str">
        <f t="shared" si="214"/>
        <v/>
      </c>
      <c r="BL143" s="6" t="str">
        <f t="shared" si="215"/>
        <v/>
      </c>
      <c r="BM143" s="6" t="str">
        <f t="shared" si="216"/>
        <v/>
      </c>
      <c r="BN143" s="6" t="str">
        <f t="shared" si="217"/>
        <v/>
      </c>
      <c r="BQ143" s="6" t="str">
        <f t="shared" si="218"/>
        <v>TBR H</v>
      </c>
      <c r="BR143" s="6">
        <f t="shared" si="219"/>
        <v>4</v>
      </c>
      <c r="BS143" s="6" t="str">
        <f t="shared" si="220"/>
        <v>H</v>
      </c>
      <c r="BT143" s="6" t="str">
        <f t="shared" si="221"/>
        <v>E</v>
      </c>
      <c r="BU143" s="6" t="str">
        <f t="shared" si="222"/>
        <v>m</v>
      </c>
      <c r="BV143" s="6" t="str">
        <f t="shared" si="223"/>
        <v>TBR</v>
      </c>
    </row>
    <row r="144" spans="1:74" x14ac:dyDescent="0.35">
      <c r="A144" s="6">
        <v>98</v>
      </c>
      <c r="B144" t="s">
        <v>61</v>
      </c>
      <c r="C144" t="s">
        <v>315</v>
      </c>
      <c r="D144" t="s">
        <v>43</v>
      </c>
      <c r="E144" s="29" t="s">
        <v>55</v>
      </c>
      <c r="F144" s="29" t="s">
        <v>45</v>
      </c>
      <c r="G144" s="30" t="s">
        <v>9</v>
      </c>
      <c r="H144" s="31" t="str">
        <f t="shared" si="184"/>
        <v>E</v>
      </c>
      <c r="I144" s="32" t="str">
        <f t="shared" si="185"/>
        <v>m</v>
      </c>
      <c r="J144" s="33" t="str">
        <f t="shared" si="186"/>
        <v>PB</v>
      </c>
      <c r="K144" s="30"/>
      <c r="N144" s="6">
        <f t="shared" si="189"/>
        <v>1</v>
      </c>
      <c r="O144" s="6">
        <f t="shared" si="190"/>
        <v>1</v>
      </c>
      <c r="P144" s="6">
        <f t="shared" si="191"/>
        <v>1</v>
      </c>
      <c r="Q144" s="6">
        <f t="shared" si="192"/>
        <v>111</v>
      </c>
      <c r="R144" s="6">
        <f t="shared" ca="1" si="193"/>
        <v>0.33500000000000002</v>
      </c>
      <c r="S144" s="6">
        <f t="shared" ca="1" si="225"/>
        <v>0.33500000000000002</v>
      </c>
      <c r="T144" s="6">
        <f t="shared" si="225"/>
        <v>0</v>
      </c>
      <c r="U144" s="6">
        <f t="shared" si="225"/>
        <v>0</v>
      </c>
      <c r="V144" s="6">
        <f t="shared" si="225"/>
        <v>0</v>
      </c>
      <c r="W144" s="6">
        <f t="shared" si="225"/>
        <v>0</v>
      </c>
      <c r="X144" s="6">
        <f t="shared" si="225"/>
        <v>0</v>
      </c>
      <c r="Y144" s="6">
        <f t="shared" si="225"/>
        <v>0</v>
      </c>
      <c r="Z144" s="6">
        <f t="shared" si="225"/>
        <v>0</v>
      </c>
      <c r="AA144" s="6">
        <f t="shared" si="225"/>
        <v>0</v>
      </c>
      <c r="AB144" s="6">
        <f t="shared" si="225"/>
        <v>0</v>
      </c>
      <c r="AC144" s="6">
        <f t="shared" si="226"/>
        <v>0</v>
      </c>
      <c r="AD144" s="6">
        <f t="shared" si="226"/>
        <v>0</v>
      </c>
      <c r="AE144" s="6">
        <f t="shared" si="226"/>
        <v>0</v>
      </c>
      <c r="AF144" s="6">
        <f t="shared" si="226"/>
        <v>0</v>
      </c>
      <c r="AG144" s="6">
        <f t="shared" si="226"/>
        <v>0</v>
      </c>
      <c r="AH144" s="6">
        <f t="shared" si="226"/>
        <v>0</v>
      </c>
      <c r="AI144" s="6">
        <f t="shared" si="226"/>
        <v>0</v>
      </c>
      <c r="AJ144" s="6">
        <f t="shared" si="226"/>
        <v>0</v>
      </c>
      <c r="AK144" s="6">
        <f t="shared" si="226"/>
        <v>0</v>
      </c>
      <c r="AL144" s="6">
        <f t="shared" si="226"/>
        <v>0</v>
      </c>
      <c r="AM144" s="6">
        <f t="shared" si="226"/>
        <v>0</v>
      </c>
      <c r="AN144" s="6">
        <f t="shared" si="226"/>
        <v>0</v>
      </c>
      <c r="AO144" s="6">
        <f t="shared" si="226"/>
        <v>0</v>
      </c>
      <c r="AP144" s="6">
        <f t="shared" si="224"/>
        <v>0</v>
      </c>
      <c r="AQ144" s="6">
        <f t="shared" ca="1" si="194"/>
        <v>20</v>
      </c>
      <c r="AR144" s="6" t="str">
        <f t="shared" si="195"/>
        <v/>
      </c>
      <c r="AS144" s="6" t="str">
        <f t="shared" si="196"/>
        <v/>
      </c>
      <c r="AT144" s="6" t="str">
        <f t="shared" si="197"/>
        <v/>
      </c>
      <c r="AU144" s="6" t="str">
        <f t="shared" si="198"/>
        <v/>
      </c>
      <c r="AV144" s="6" t="str">
        <f t="shared" si="199"/>
        <v/>
      </c>
      <c r="AW144" s="6" t="str">
        <f t="shared" si="200"/>
        <v/>
      </c>
      <c r="AX144" s="6" t="str">
        <f t="shared" si="201"/>
        <v/>
      </c>
      <c r="AY144" s="6" t="str">
        <f t="shared" si="202"/>
        <v/>
      </c>
      <c r="AZ144" s="6" t="str">
        <f t="shared" si="203"/>
        <v/>
      </c>
      <c r="BA144" s="6" t="str">
        <f t="shared" si="204"/>
        <v/>
      </c>
      <c r="BB144" s="6" t="str">
        <f t="shared" si="205"/>
        <v/>
      </c>
      <c r="BC144" s="6" t="str">
        <f t="shared" si="206"/>
        <v/>
      </c>
      <c r="BD144" s="6" t="str">
        <f t="shared" si="207"/>
        <v/>
      </c>
      <c r="BE144" s="6" t="str">
        <f t="shared" si="208"/>
        <v/>
      </c>
      <c r="BF144" s="6" t="str">
        <f t="shared" si="209"/>
        <v/>
      </c>
      <c r="BG144" s="6" t="str">
        <f t="shared" si="210"/>
        <v/>
      </c>
      <c r="BH144" s="6" t="str">
        <f t="shared" si="211"/>
        <v/>
      </c>
      <c r="BI144" s="6" t="str">
        <f t="shared" si="212"/>
        <v/>
      </c>
      <c r="BJ144" s="6" t="str">
        <f t="shared" si="213"/>
        <v/>
      </c>
      <c r="BK144" s="6" t="str">
        <f t="shared" si="214"/>
        <v/>
      </c>
      <c r="BL144" s="6" t="str">
        <f t="shared" si="215"/>
        <v/>
      </c>
      <c r="BM144" s="6" t="str">
        <f t="shared" si="216"/>
        <v/>
      </c>
      <c r="BN144" s="6" t="str">
        <f t="shared" si="217"/>
        <v/>
      </c>
      <c r="BQ144" s="6" t="str">
        <f t="shared" si="218"/>
        <v>PB H</v>
      </c>
      <c r="BR144" s="6">
        <f t="shared" si="219"/>
        <v>3</v>
      </c>
      <c r="BS144" s="6" t="str">
        <f t="shared" si="220"/>
        <v>H</v>
      </c>
      <c r="BT144" s="6" t="str">
        <f t="shared" si="221"/>
        <v>E</v>
      </c>
      <c r="BU144" s="6" t="str">
        <f t="shared" si="222"/>
        <v>m</v>
      </c>
      <c r="BV144" s="6" t="str">
        <f t="shared" si="223"/>
        <v>PB</v>
      </c>
    </row>
    <row r="145" spans="1:74" x14ac:dyDescent="0.35">
      <c r="A145" s="6">
        <v>72</v>
      </c>
      <c r="B145" t="s">
        <v>316</v>
      </c>
      <c r="C145" t="s">
        <v>317</v>
      </c>
      <c r="D145" t="s">
        <v>43</v>
      </c>
      <c r="E145" s="29" t="s">
        <v>78</v>
      </c>
      <c r="F145" s="29" t="s">
        <v>45</v>
      </c>
      <c r="G145" s="30"/>
      <c r="H145" s="31" t="str">
        <f t="shared" si="184"/>
        <v>E</v>
      </c>
      <c r="I145" s="32" t="str">
        <f t="shared" si="185"/>
        <v>m</v>
      </c>
      <c r="J145" s="33" t="str">
        <f t="shared" si="186"/>
        <v>LBH</v>
      </c>
      <c r="K145" s="30"/>
      <c r="N145" s="6">
        <f t="shared" si="189"/>
        <v>1</v>
      </c>
      <c r="O145" s="6">
        <f t="shared" si="190"/>
        <v>1</v>
      </c>
      <c r="P145" s="6">
        <f t="shared" si="191"/>
        <v>2</v>
      </c>
      <c r="Q145" s="6">
        <f t="shared" si="192"/>
        <v>211</v>
      </c>
      <c r="R145" s="6">
        <f t="shared" ca="1" si="193"/>
        <v>0.35299999999999998</v>
      </c>
      <c r="S145" s="6">
        <f t="shared" si="225"/>
        <v>0</v>
      </c>
      <c r="T145" s="6">
        <f t="shared" si="225"/>
        <v>0</v>
      </c>
      <c r="U145" s="6">
        <f t="shared" si="225"/>
        <v>0</v>
      </c>
      <c r="V145" s="6">
        <f t="shared" si="225"/>
        <v>0</v>
      </c>
      <c r="W145" s="6">
        <f t="shared" si="225"/>
        <v>0</v>
      </c>
      <c r="X145" s="6">
        <f t="shared" si="225"/>
        <v>0</v>
      </c>
      <c r="Y145" s="6">
        <f t="shared" ca="1" si="225"/>
        <v>0.35299999999999998</v>
      </c>
      <c r="Z145" s="6">
        <f t="shared" si="225"/>
        <v>0</v>
      </c>
      <c r="AA145" s="6">
        <f t="shared" si="225"/>
        <v>0</v>
      </c>
      <c r="AB145" s="6">
        <f t="shared" si="225"/>
        <v>0</v>
      </c>
      <c r="AC145" s="6">
        <f t="shared" si="226"/>
        <v>0</v>
      </c>
      <c r="AD145" s="6">
        <f t="shared" si="226"/>
        <v>0</v>
      </c>
      <c r="AE145" s="6">
        <f t="shared" si="226"/>
        <v>0</v>
      </c>
      <c r="AF145" s="6">
        <f t="shared" si="226"/>
        <v>0</v>
      </c>
      <c r="AG145" s="6">
        <f t="shared" si="226"/>
        <v>0</v>
      </c>
      <c r="AH145" s="6">
        <f t="shared" si="226"/>
        <v>0</v>
      </c>
      <c r="AI145" s="6">
        <f t="shared" si="226"/>
        <v>0</v>
      </c>
      <c r="AJ145" s="6">
        <f t="shared" si="226"/>
        <v>0</v>
      </c>
      <c r="AK145" s="6">
        <f t="shared" si="226"/>
        <v>0</v>
      </c>
      <c r="AL145" s="6">
        <f t="shared" si="226"/>
        <v>0</v>
      </c>
      <c r="AM145" s="6">
        <f t="shared" si="226"/>
        <v>0</v>
      </c>
      <c r="AN145" s="6">
        <f t="shared" si="226"/>
        <v>0</v>
      </c>
      <c r="AO145" s="6">
        <f t="shared" si="226"/>
        <v>0</v>
      </c>
      <c r="AP145" s="6">
        <f t="shared" si="224"/>
        <v>0</v>
      </c>
      <c r="AQ145" s="6" t="str">
        <f t="shared" si="194"/>
        <v/>
      </c>
      <c r="AR145" s="6" t="str">
        <f t="shared" si="195"/>
        <v/>
      </c>
      <c r="AS145" s="6" t="str">
        <f t="shared" si="196"/>
        <v/>
      </c>
      <c r="AT145" s="6" t="str">
        <f t="shared" si="197"/>
        <v/>
      </c>
      <c r="AU145" s="6" t="str">
        <f t="shared" si="198"/>
        <v/>
      </c>
      <c r="AV145" s="6" t="str">
        <f t="shared" si="199"/>
        <v/>
      </c>
      <c r="AW145" s="6">
        <f t="shared" ca="1" si="200"/>
        <v>15</v>
      </c>
      <c r="AX145" s="6" t="str">
        <f t="shared" si="201"/>
        <v/>
      </c>
      <c r="AY145" s="6" t="str">
        <f t="shared" si="202"/>
        <v/>
      </c>
      <c r="AZ145" s="6" t="str">
        <f t="shared" si="203"/>
        <v/>
      </c>
      <c r="BA145" s="6" t="str">
        <f t="shared" si="204"/>
        <v/>
      </c>
      <c r="BB145" s="6" t="str">
        <f t="shared" si="205"/>
        <v/>
      </c>
      <c r="BC145" s="6" t="str">
        <f t="shared" si="206"/>
        <v/>
      </c>
      <c r="BD145" s="6" t="str">
        <f t="shared" si="207"/>
        <v/>
      </c>
      <c r="BE145" s="6" t="str">
        <f t="shared" si="208"/>
        <v/>
      </c>
      <c r="BF145" s="6" t="str">
        <f t="shared" si="209"/>
        <v/>
      </c>
      <c r="BG145" s="6" t="str">
        <f t="shared" si="210"/>
        <v/>
      </c>
      <c r="BH145" s="6" t="str">
        <f t="shared" si="211"/>
        <v/>
      </c>
      <c r="BI145" s="6" t="str">
        <f t="shared" si="212"/>
        <v/>
      </c>
      <c r="BJ145" s="6" t="str">
        <f t="shared" si="213"/>
        <v/>
      </c>
      <c r="BK145" s="6" t="str">
        <f t="shared" si="214"/>
        <v/>
      </c>
      <c r="BL145" s="6" t="str">
        <f t="shared" si="215"/>
        <v/>
      </c>
      <c r="BM145" s="6" t="str">
        <f t="shared" si="216"/>
        <v/>
      </c>
      <c r="BN145" s="6" t="str">
        <f t="shared" si="217"/>
        <v/>
      </c>
      <c r="BQ145" s="6" t="str">
        <f t="shared" si="218"/>
        <v>LBH H</v>
      </c>
      <c r="BR145" s="6">
        <f t="shared" si="219"/>
        <v>4</v>
      </c>
      <c r="BS145" s="6" t="str">
        <f t="shared" si="220"/>
        <v>H</v>
      </c>
      <c r="BT145" s="6" t="str">
        <f t="shared" si="221"/>
        <v>E</v>
      </c>
      <c r="BU145" s="6" t="str">
        <f t="shared" si="222"/>
        <v>m</v>
      </c>
      <c r="BV145" s="6" t="str">
        <f t="shared" si="223"/>
        <v>LBH</v>
      </c>
    </row>
    <row r="146" spans="1:74" x14ac:dyDescent="0.35">
      <c r="A146" s="6">
        <v>108</v>
      </c>
      <c r="B146" t="s">
        <v>318</v>
      </c>
      <c r="C146" t="s">
        <v>319</v>
      </c>
      <c r="D146" t="s">
        <v>53</v>
      </c>
      <c r="E146" s="29" t="s">
        <v>88</v>
      </c>
      <c r="F146" s="29" t="s">
        <v>45</v>
      </c>
      <c r="G146" s="30" t="s">
        <v>9</v>
      </c>
      <c r="H146" s="31" t="str">
        <f t="shared" si="184"/>
        <v>E</v>
      </c>
      <c r="I146" s="32" t="str">
        <f t="shared" si="185"/>
        <v>w</v>
      </c>
      <c r="J146" s="33" t="str">
        <f t="shared" si="186"/>
        <v>LBC</v>
      </c>
      <c r="K146" s="30"/>
      <c r="N146" s="6">
        <f t="shared" si="189"/>
        <v>1</v>
      </c>
      <c r="O146" s="6">
        <f t="shared" si="190"/>
        <v>2</v>
      </c>
      <c r="P146" s="6">
        <f t="shared" si="191"/>
        <v>3</v>
      </c>
      <c r="Q146" s="6">
        <f t="shared" si="192"/>
        <v>321</v>
      </c>
      <c r="R146" s="6">
        <f t="shared" ca="1" si="193"/>
        <v>0.23699999999999999</v>
      </c>
      <c r="S146" s="6">
        <f t="shared" ref="S146:AB155" si="227">IF($Q146=S$4,$R146,0)</f>
        <v>0</v>
      </c>
      <c r="T146" s="6">
        <f t="shared" si="227"/>
        <v>0</v>
      </c>
      <c r="U146" s="6">
        <f t="shared" si="227"/>
        <v>0</v>
      </c>
      <c r="V146" s="6">
        <f t="shared" si="227"/>
        <v>0</v>
      </c>
      <c r="W146" s="6">
        <f t="shared" si="227"/>
        <v>0</v>
      </c>
      <c r="X146" s="6">
        <f t="shared" si="227"/>
        <v>0</v>
      </c>
      <c r="Y146" s="6">
        <f t="shared" si="227"/>
        <v>0</v>
      </c>
      <c r="Z146" s="6">
        <f t="shared" si="227"/>
        <v>0</v>
      </c>
      <c r="AA146" s="6">
        <f t="shared" si="227"/>
        <v>0</v>
      </c>
      <c r="AB146" s="6">
        <f t="shared" si="227"/>
        <v>0</v>
      </c>
      <c r="AC146" s="6">
        <f t="shared" ref="AC146:AO155" si="228">IF($Q146=AC$4,$R146,0)</f>
        <v>0</v>
      </c>
      <c r="AD146" s="6">
        <f t="shared" si="228"/>
        <v>0</v>
      </c>
      <c r="AE146" s="6">
        <f t="shared" si="228"/>
        <v>0</v>
      </c>
      <c r="AF146" s="6">
        <f t="shared" ca="1" si="228"/>
        <v>0.23699999999999999</v>
      </c>
      <c r="AG146" s="6">
        <f t="shared" si="228"/>
        <v>0</v>
      </c>
      <c r="AH146" s="6">
        <f t="shared" si="228"/>
        <v>0</v>
      </c>
      <c r="AI146" s="6">
        <f t="shared" si="228"/>
        <v>0</v>
      </c>
      <c r="AJ146" s="6">
        <f t="shared" si="228"/>
        <v>0</v>
      </c>
      <c r="AK146" s="6">
        <f t="shared" si="228"/>
        <v>0</v>
      </c>
      <c r="AL146" s="6">
        <f t="shared" si="228"/>
        <v>0</v>
      </c>
      <c r="AM146" s="6">
        <f t="shared" si="228"/>
        <v>0</v>
      </c>
      <c r="AN146" s="6">
        <f t="shared" si="228"/>
        <v>0</v>
      </c>
      <c r="AO146" s="6">
        <f t="shared" si="228"/>
        <v>0</v>
      </c>
      <c r="AP146" s="6">
        <f t="shared" si="224"/>
        <v>0</v>
      </c>
      <c r="AQ146" s="6" t="str">
        <f t="shared" si="194"/>
        <v/>
      </c>
      <c r="AR146" s="6" t="str">
        <f t="shared" si="195"/>
        <v/>
      </c>
      <c r="AS146" s="6" t="str">
        <f t="shared" si="196"/>
        <v/>
      </c>
      <c r="AT146" s="6" t="str">
        <f t="shared" si="197"/>
        <v/>
      </c>
      <c r="AU146" s="6" t="str">
        <f t="shared" si="198"/>
        <v/>
      </c>
      <c r="AV146" s="6" t="str">
        <f t="shared" si="199"/>
        <v/>
      </c>
      <c r="AW146" s="6" t="str">
        <f t="shared" si="200"/>
        <v/>
      </c>
      <c r="AX146" s="6" t="str">
        <f t="shared" si="201"/>
        <v/>
      </c>
      <c r="AY146" s="6" t="str">
        <f t="shared" si="202"/>
        <v/>
      </c>
      <c r="AZ146" s="6" t="str">
        <f t="shared" si="203"/>
        <v/>
      </c>
      <c r="BA146" s="6" t="str">
        <f t="shared" si="204"/>
        <v/>
      </c>
      <c r="BB146" s="6" t="str">
        <f t="shared" si="205"/>
        <v/>
      </c>
      <c r="BC146" s="6" t="str">
        <f t="shared" si="206"/>
        <v/>
      </c>
      <c r="BD146" s="6">
        <f t="shared" ca="1" si="207"/>
        <v>5</v>
      </c>
      <c r="BE146" s="6" t="str">
        <f t="shared" si="208"/>
        <v/>
      </c>
      <c r="BF146" s="6" t="str">
        <f t="shared" si="209"/>
        <v/>
      </c>
      <c r="BG146" s="6" t="str">
        <f t="shared" si="210"/>
        <v/>
      </c>
      <c r="BH146" s="6" t="str">
        <f t="shared" si="211"/>
        <v/>
      </c>
      <c r="BI146" s="6" t="str">
        <f t="shared" si="212"/>
        <v/>
      </c>
      <c r="BJ146" s="6" t="str">
        <f t="shared" si="213"/>
        <v/>
      </c>
      <c r="BK146" s="6" t="str">
        <f t="shared" si="214"/>
        <v/>
      </c>
      <c r="BL146" s="6" t="str">
        <f t="shared" si="215"/>
        <v/>
      </c>
      <c r="BM146" s="6" t="str">
        <f t="shared" si="216"/>
        <v/>
      </c>
      <c r="BN146" s="6" t="str">
        <f t="shared" si="217"/>
        <v/>
      </c>
      <c r="BQ146" s="6" t="str">
        <f t="shared" si="218"/>
        <v>LBC D</v>
      </c>
      <c r="BR146" s="6">
        <f t="shared" si="219"/>
        <v>4</v>
      </c>
      <c r="BS146" s="6" t="str">
        <f t="shared" si="220"/>
        <v>D</v>
      </c>
      <c r="BT146" s="6" t="str">
        <f t="shared" si="221"/>
        <v>E</v>
      </c>
      <c r="BU146" s="6" t="str">
        <f t="shared" si="222"/>
        <v>w</v>
      </c>
      <c r="BV146" s="6" t="str">
        <f t="shared" si="223"/>
        <v>LBC</v>
      </c>
    </row>
    <row r="147" spans="1:74" x14ac:dyDescent="0.35">
      <c r="A147" s="6">
        <v>38</v>
      </c>
      <c r="B147" t="s">
        <v>320</v>
      </c>
      <c r="C147" t="s">
        <v>321</v>
      </c>
      <c r="D147" t="s">
        <v>141</v>
      </c>
      <c r="E147" s="29" t="s">
        <v>59</v>
      </c>
      <c r="F147" s="29" t="s">
        <v>45</v>
      </c>
      <c r="G147" s="30"/>
      <c r="H147" s="31" t="str">
        <f t="shared" si="184"/>
        <v>E</v>
      </c>
      <c r="I147" s="32" t="str">
        <f t="shared" si="185"/>
        <v>w</v>
      </c>
      <c r="J147" s="33" t="str">
        <f t="shared" si="186"/>
        <v>TBR</v>
      </c>
      <c r="K147" s="30"/>
      <c r="N147" s="6">
        <f t="shared" si="189"/>
        <v>1</v>
      </c>
      <c r="O147" s="6">
        <f t="shared" si="190"/>
        <v>2</v>
      </c>
      <c r="P147" s="6">
        <f t="shared" si="191"/>
        <v>4</v>
      </c>
      <c r="Q147" s="6">
        <f t="shared" si="192"/>
        <v>421</v>
      </c>
      <c r="R147" s="6">
        <f t="shared" ca="1" si="193"/>
        <v>0.16300000000000001</v>
      </c>
      <c r="S147" s="6">
        <f t="shared" si="227"/>
        <v>0</v>
      </c>
      <c r="T147" s="6">
        <f t="shared" si="227"/>
        <v>0</v>
      </c>
      <c r="U147" s="6">
        <f t="shared" si="227"/>
        <v>0</v>
      </c>
      <c r="V147" s="6">
        <f t="shared" si="227"/>
        <v>0</v>
      </c>
      <c r="W147" s="6">
        <f t="shared" si="227"/>
        <v>0</v>
      </c>
      <c r="X147" s="6">
        <f t="shared" si="227"/>
        <v>0</v>
      </c>
      <c r="Y147" s="6">
        <f t="shared" si="227"/>
        <v>0</v>
      </c>
      <c r="Z147" s="6">
        <f t="shared" si="227"/>
        <v>0</v>
      </c>
      <c r="AA147" s="6">
        <f t="shared" si="227"/>
        <v>0</v>
      </c>
      <c r="AB147" s="6">
        <f t="shared" si="227"/>
        <v>0</v>
      </c>
      <c r="AC147" s="6">
        <f t="shared" si="228"/>
        <v>0</v>
      </c>
      <c r="AD147" s="6">
        <f t="shared" si="228"/>
        <v>0</v>
      </c>
      <c r="AE147" s="6">
        <f t="shared" si="228"/>
        <v>0</v>
      </c>
      <c r="AF147" s="6">
        <f t="shared" si="228"/>
        <v>0</v>
      </c>
      <c r="AG147" s="6">
        <f t="shared" si="228"/>
        <v>0</v>
      </c>
      <c r="AH147" s="6">
        <f t="shared" si="228"/>
        <v>0</v>
      </c>
      <c r="AI147" s="6">
        <f t="shared" si="228"/>
        <v>0</v>
      </c>
      <c r="AJ147" s="6">
        <f t="shared" si="228"/>
        <v>0</v>
      </c>
      <c r="AK147" s="6">
        <f t="shared" si="228"/>
        <v>0</v>
      </c>
      <c r="AL147" s="6">
        <f t="shared" ca="1" si="228"/>
        <v>0.16300000000000001</v>
      </c>
      <c r="AM147" s="6">
        <f t="shared" si="228"/>
        <v>0</v>
      </c>
      <c r="AN147" s="6">
        <f t="shared" si="228"/>
        <v>0</v>
      </c>
      <c r="AO147" s="6">
        <f t="shared" si="228"/>
        <v>0</v>
      </c>
      <c r="AP147" s="6">
        <f t="shared" si="224"/>
        <v>0</v>
      </c>
      <c r="AQ147" s="6" t="str">
        <f t="shared" si="194"/>
        <v/>
      </c>
      <c r="AR147" s="6" t="str">
        <f t="shared" si="195"/>
        <v/>
      </c>
      <c r="AS147" s="6" t="str">
        <f t="shared" si="196"/>
        <v/>
      </c>
      <c r="AT147" s="6" t="str">
        <f t="shared" si="197"/>
        <v/>
      </c>
      <c r="AU147" s="6" t="str">
        <f t="shared" si="198"/>
        <v/>
      </c>
      <c r="AV147" s="6" t="str">
        <f t="shared" si="199"/>
        <v/>
      </c>
      <c r="AW147" s="6" t="str">
        <f t="shared" si="200"/>
        <v/>
      </c>
      <c r="AX147" s="6" t="str">
        <f t="shared" si="201"/>
        <v/>
      </c>
      <c r="AY147" s="6" t="str">
        <f t="shared" si="202"/>
        <v/>
      </c>
      <c r="AZ147" s="6" t="str">
        <f t="shared" si="203"/>
        <v/>
      </c>
      <c r="BA147" s="6" t="str">
        <f t="shared" si="204"/>
        <v/>
      </c>
      <c r="BB147" s="6" t="str">
        <f t="shared" si="205"/>
        <v/>
      </c>
      <c r="BC147" s="6" t="str">
        <f t="shared" si="206"/>
        <v/>
      </c>
      <c r="BD147" s="6" t="str">
        <f t="shared" si="207"/>
        <v/>
      </c>
      <c r="BE147" s="6" t="str">
        <f t="shared" si="208"/>
        <v/>
      </c>
      <c r="BF147" s="6" t="str">
        <f t="shared" si="209"/>
        <v/>
      </c>
      <c r="BG147" s="6" t="str">
        <f t="shared" si="210"/>
        <v/>
      </c>
      <c r="BH147" s="6" t="str">
        <f t="shared" si="211"/>
        <v/>
      </c>
      <c r="BI147" s="6" t="str">
        <f t="shared" si="212"/>
        <v/>
      </c>
      <c r="BJ147" s="6">
        <f t="shared" ca="1" si="213"/>
        <v>13</v>
      </c>
      <c r="BK147" s="6" t="str">
        <f t="shared" si="214"/>
        <v/>
      </c>
      <c r="BL147" s="6" t="str">
        <f t="shared" si="215"/>
        <v/>
      </c>
      <c r="BM147" s="6" t="str">
        <f t="shared" si="216"/>
        <v/>
      </c>
      <c r="BN147" s="6" t="str">
        <f t="shared" si="217"/>
        <v/>
      </c>
      <c r="BQ147" s="6" t="str">
        <f t="shared" si="218"/>
        <v>TBR D</v>
      </c>
      <c r="BR147" s="6">
        <f t="shared" si="219"/>
        <v>4</v>
      </c>
      <c r="BS147" s="6" t="str">
        <f t="shared" si="220"/>
        <v>D</v>
      </c>
      <c r="BT147" s="6" t="str">
        <f t="shared" si="221"/>
        <v>E</v>
      </c>
      <c r="BU147" s="6" t="str">
        <f t="shared" si="222"/>
        <v>w</v>
      </c>
      <c r="BV147" s="6" t="str">
        <f t="shared" si="223"/>
        <v>TBR</v>
      </c>
    </row>
    <row r="148" spans="1:74" x14ac:dyDescent="0.35">
      <c r="A148" s="6">
        <v>39</v>
      </c>
      <c r="B148" t="s">
        <v>81</v>
      </c>
      <c r="C148" t="s">
        <v>321</v>
      </c>
      <c r="D148" t="s">
        <v>141</v>
      </c>
      <c r="E148" s="29" t="s">
        <v>62</v>
      </c>
      <c r="F148" s="29" t="s">
        <v>45</v>
      </c>
      <c r="G148" s="30"/>
      <c r="H148" s="31" t="str">
        <f t="shared" si="184"/>
        <v>E</v>
      </c>
      <c r="I148" s="32" t="str">
        <f t="shared" si="185"/>
        <v>m</v>
      </c>
      <c r="J148" s="33" t="str">
        <f t="shared" si="186"/>
        <v>TBR</v>
      </c>
      <c r="K148" s="30"/>
      <c r="N148" s="6">
        <f t="shared" si="189"/>
        <v>1</v>
      </c>
      <c r="O148" s="6">
        <f t="shared" si="190"/>
        <v>1</v>
      </c>
      <c r="P148" s="6">
        <f t="shared" si="191"/>
        <v>4</v>
      </c>
      <c r="Q148" s="6">
        <f t="shared" si="192"/>
        <v>411</v>
      </c>
      <c r="R148" s="6">
        <f t="shared" ca="1" si="193"/>
        <v>0.214</v>
      </c>
      <c r="S148" s="6">
        <f t="shared" si="227"/>
        <v>0</v>
      </c>
      <c r="T148" s="6">
        <f t="shared" si="227"/>
        <v>0</v>
      </c>
      <c r="U148" s="6">
        <f t="shared" si="227"/>
        <v>0</v>
      </c>
      <c r="V148" s="6">
        <f t="shared" si="227"/>
        <v>0</v>
      </c>
      <c r="W148" s="6">
        <f t="shared" si="227"/>
        <v>0</v>
      </c>
      <c r="X148" s="6">
        <f t="shared" si="227"/>
        <v>0</v>
      </c>
      <c r="Y148" s="6">
        <f t="shared" si="227"/>
        <v>0</v>
      </c>
      <c r="Z148" s="6">
        <f t="shared" si="227"/>
        <v>0</v>
      </c>
      <c r="AA148" s="6">
        <f t="shared" si="227"/>
        <v>0</v>
      </c>
      <c r="AB148" s="6">
        <f t="shared" si="227"/>
        <v>0</v>
      </c>
      <c r="AC148" s="6">
        <f t="shared" si="228"/>
        <v>0</v>
      </c>
      <c r="AD148" s="6">
        <f t="shared" si="228"/>
        <v>0</v>
      </c>
      <c r="AE148" s="6">
        <f t="shared" si="228"/>
        <v>0</v>
      </c>
      <c r="AF148" s="6">
        <f t="shared" si="228"/>
        <v>0</v>
      </c>
      <c r="AG148" s="6">
        <f t="shared" si="228"/>
        <v>0</v>
      </c>
      <c r="AH148" s="6">
        <f t="shared" si="228"/>
        <v>0</v>
      </c>
      <c r="AI148" s="6">
        <f t="shared" si="228"/>
        <v>0</v>
      </c>
      <c r="AJ148" s="6">
        <f t="shared" si="228"/>
        <v>0</v>
      </c>
      <c r="AK148" s="6">
        <f t="shared" ca="1" si="228"/>
        <v>0.214</v>
      </c>
      <c r="AL148" s="6">
        <f t="shared" si="228"/>
        <v>0</v>
      </c>
      <c r="AM148" s="6">
        <f t="shared" si="228"/>
        <v>0</v>
      </c>
      <c r="AN148" s="6">
        <f t="shared" si="228"/>
        <v>0</v>
      </c>
      <c r="AO148" s="6">
        <f t="shared" si="228"/>
        <v>0</v>
      </c>
      <c r="AP148" s="6">
        <f t="shared" si="224"/>
        <v>0</v>
      </c>
      <c r="AQ148" s="6" t="str">
        <f t="shared" si="194"/>
        <v/>
      </c>
      <c r="AR148" s="6" t="str">
        <f t="shared" si="195"/>
        <v/>
      </c>
      <c r="AS148" s="6" t="str">
        <f t="shared" si="196"/>
        <v/>
      </c>
      <c r="AT148" s="6" t="str">
        <f t="shared" si="197"/>
        <v/>
      </c>
      <c r="AU148" s="6" t="str">
        <f t="shared" si="198"/>
        <v/>
      </c>
      <c r="AV148" s="6" t="str">
        <f t="shared" si="199"/>
        <v/>
      </c>
      <c r="AW148" s="6" t="str">
        <f t="shared" si="200"/>
        <v/>
      </c>
      <c r="AX148" s="6" t="str">
        <f t="shared" si="201"/>
        <v/>
      </c>
      <c r="AY148" s="6" t="str">
        <f t="shared" si="202"/>
        <v/>
      </c>
      <c r="AZ148" s="6" t="str">
        <f t="shared" si="203"/>
        <v/>
      </c>
      <c r="BA148" s="6" t="str">
        <f t="shared" si="204"/>
        <v/>
      </c>
      <c r="BB148" s="6" t="str">
        <f t="shared" si="205"/>
        <v/>
      </c>
      <c r="BC148" s="6" t="str">
        <f t="shared" si="206"/>
        <v/>
      </c>
      <c r="BD148" s="6" t="str">
        <f t="shared" si="207"/>
        <v/>
      </c>
      <c r="BE148" s="6" t="str">
        <f t="shared" si="208"/>
        <v/>
      </c>
      <c r="BF148" s="6" t="str">
        <f t="shared" si="209"/>
        <v/>
      </c>
      <c r="BG148" s="6" t="str">
        <f t="shared" si="210"/>
        <v/>
      </c>
      <c r="BH148" s="6" t="str">
        <f t="shared" si="211"/>
        <v/>
      </c>
      <c r="BI148" s="6">
        <f t="shared" ca="1" si="212"/>
        <v>52</v>
      </c>
      <c r="BJ148" s="6" t="str">
        <f t="shared" si="213"/>
        <v/>
      </c>
      <c r="BK148" s="6" t="str">
        <f t="shared" si="214"/>
        <v/>
      </c>
      <c r="BL148" s="6" t="str">
        <f t="shared" si="215"/>
        <v/>
      </c>
      <c r="BM148" s="6" t="str">
        <f t="shared" si="216"/>
        <v/>
      </c>
      <c r="BN148" s="6" t="str">
        <f t="shared" si="217"/>
        <v/>
      </c>
      <c r="BQ148" s="6" t="str">
        <f t="shared" si="218"/>
        <v>TBR H</v>
      </c>
      <c r="BR148" s="6">
        <f t="shared" si="219"/>
        <v>4</v>
      </c>
      <c r="BS148" s="6" t="str">
        <f t="shared" si="220"/>
        <v>H</v>
      </c>
      <c r="BT148" s="6" t="str">
        <f t="shared" si="221"/>
        <v>E</v>
      </c>
      <c r="BU148" s="6" t="str">
        <f t="shared" si="222"/>
        <v>m</v>
      </c>
      <c r="BV148" s="6" t="str">
        <f t="shared" si="223"/>
        <v>TBR</v>
      </c>
    </row>
    <row r="149" spans="1:74" x14ac:dyDescent="0.35">
      <c r="A149" s="6">
        <v>13</v>
      </c>
      <c r="B149" t="s">
        <v>322</v>
      </c>
      <c r="C149" t="s">
        <v>323</v>
      </c>
      <c r="D149" t="s">
        <v>266</v>
      </c>
      <c r="E149" s="29" t="s">
        <v>62</v>
      </c>
      <c r="F149" s="29" t="s">
        <v>45</v>
      </c>
      <c r="G149" s="30"/>
      <c r="H149" s="31" t="str">
        <f t="shared" si="184"/>
        <v>E</v>
      </c>
      <c r="I149" s="32" t="str">
        <f t="shared" si="185"/>
        <v>m</v>
      </c>
      <c r="J149" s="33" t="str">
        <f t="shared" si="186"/>
        <v>TBR</v>
      </c>
      <c r="K149" s="30"/>
      <c r="N149" s="6">
        <f t="shared" si="189"/>
        <v>1</v>
      </c>
      <c r="O149" s="6">
        <f t="shared" si="190"/>
        <v>1</v>
      </c>
      <c r="P149" s="6">
        <f t="shared" si="191"/>
        <v>4</v>
      </c>
      <c r="Q149" s="6">
        <f t="shared" si="192"/>
        <v>411</v>
      </c>
      <c r="R149" s="6">
        <f t="shared" ca="1" si="193"/>
        <v>0.38300000000000001</v>
      </c>
      <c r="S149" s="6">
        <f t="shared" si="227"/>
        <v>0</v>
      </c>
      <c r="T149" s="6">
        <f t="shared" si="227"/>
        <v>0</v>
      </c>
      <c r="U149" s="6">
        <f t="shared" si="227"/>
        <v>0</v>
      </c>
      <c r="V149" s="6">
        <f t="shared" si="227"/>
        <v>0</v>
      </c>
      <c r="W149" s="6">
        <f t="shared" si="227"/>
        <v>0</v>
      </c>
      <c r="X149" s="6">
        <f t="shared" si="227"/>
        <v>0</v>
      </c>
      <c r="Y149" s="6">
        <f t="shared" si="227"/>
        <v>0</v>
      </c>
      <c r="Z149" s="6">
        <f t="shared" si="227"/>
        <v>0</v>
      </c>
      <c r="AA149" s="6">
        <f t="shared" si="227"/>
        <v>0</v>
      </c>
      <c r="AB149" s="6">
        <f t="shared" si="227"/>
        <v>0</v>
      </c>
      <c r="AC149" s="6">
        <f t="shared" si="228"/>
        <v>0</v>
      </c>
      <c r="AD149" s="6">
        <f t="shared" si="228"/>
        <v>0</v>
      </c>
      <c r="AE149" s="6">
        <f t="shared" si="228"/>
        <v>0</v>
      </c>
      <c r="AF149" s="6">
        <f t="shared" si="228"/>
        <v>0</v>
      </c>
      <c r="AG149" s="6">
        <f t="shared" si="228"/>
        <v>0</v>
      </c>
      <c r="AH149" s="6">
        <f t="shared" si="228"/>
        <v>0</v>
      </c>
      <c r="AI149" s="6">
        <f t="shared" si="228"/>
        <v>0</v>
      </c>
      <c r="AJ149" s="6">
        <f t="shared" si="228"/>
        <v>0</v>
      </c>
      <c r="AK149" s="6">
        <f t="shared" ca="1" si="228"/>
        <v>0.38300000000000001</v>
      </c>
      <c r="AL149" s="6">
        <f t="shared" si="228"/>
        <v>0</v>
      </c>
      <c r="AM149" s="6">
        <f t="shared" si="228"/>
        <v>0</v>
      </c>
      <c r="AN149" s="6">
        <f t="shared" si="228"/>
        <v>0</v>
      </c>
      <c r="AO149" s="6">
        <f t="shared" si="228"/>
        <v>0</v>
      </c>
      <c r="AP149" s="6">
        <f t="shared" si="224"/>
        <v>0</v>
      </c>
      <c r="AQ149" s="6" t="str">
        <f t="shared" si="194"/>
        <v/>
      </c>
      <c r="AR149" s="6" t="str">
        <f t="shared" si="195"/>
        <v/>
      </c>
      <c r="AS149" s="6" t="str">
        <f t="shared" si="196"/>
        <v/>
      </c>
      <c r="AT149" s="6" t="str">
        <f t="shared" si="197"/>
        <v/>
      </c>
      <c r="AU149" s="6" t="str">
        <f t="shared" si="198"/>
        <v/>
      </c>
      <c r="AV149" s="6" t="str">
        <f t="shared" si="199"/>
        <v/>
      </c>
      <c r="AW149" s="6" t="str">
        <f t="shared" si="200"/>
        <v/>
      </c>
      <c r="AX149" s="6" t="str">
        <f t="shared" si="201"/>
        <v/>
      </c>
      <c r="AY149" s="6" t="str">
        <f t="shared" si="202"/>
        <v/>
      </c>
      <c r="AZ149" s="6" t="str">
        <f t="shared" si="203"/>
        <v/>
      </c>
      <c r="BA149" s="6" t="str">
        <f t="shared" si="204"/>
        <v/>
      </c>
      <c r="BB149" s="6" t="str">
        <f t="shared" si="205"/>
        <v/>
      </c>
      <c r="BC149" s="6" t="str">
        <f t="shared" si="206"/>
        <v/>
      </c>
      <c r="BD149" s="6" t="str">
        <f t="shared" si="207"/>
        <v/>
      </c>
      <c r="BE149" s="6" t="str">
        <f t="shared" si="208"/>
        <v/>
      </c>
      <c r="BF149" s="6" t="str">
        <f t="shared" si="209"/>
        <v/>
      </c>
      <c r="BG149" s="6" t="str">
        <f t="shared" si="210"/>
        <v/>
      </c>
      <c r="BH149" s="6" t="str">
        <f t="shared" si="211"/>
        <v/>
      </c>
      <c r="BI149" s="6">
        <f t="shared" ca="1" si="212"/>
        <v>40</v>
      </c>
      <c r="BJ149" s="6" t="str">
        <f t="shared" si="213"/>
        <v/>
      </c>
      <c r="BK149" s="6" t="str">
        <f t="shared" si="214"/>
        <v/>
      </c>
      <c r="BL149" s="6" t="str">
        <f t="shared" si="215"/>
        <v/>
      </c>
      <c r="BM149" s="6" t="str">
        <f t="shared" si="216"/>
        <v/>
      </c>
      <c r="BN149" s="6" t="str">
        <f t="shared" si="217"/>
        <v/>
      </c>
      <c r="BQ149" s="6" t="str">
        <f t="shared" si="218"/>
        <v>TBR H</v>
      </c>
      <c r="BR149" s="6">
        <f t="shared" si="219"/>
        <v>4</v>
      </c>
      <c r="BS149" s="6" t="str">
        <f t="shared" si="220"/>
        <v>H</v>
      </c>
      <c r="BT149" s="6" t="str">
        <f t="shared" si="221"/>
        <v>E</v>
      </c>
      <c r="BU149" s="6" t="str">
        <f t="shared" si="222"/>
        <v>m</v>
      </c>
      <c r="BV149" s="6" t="str">
        <f t="shared" si="223"/>
        <v>TBR</v>
      </c>
    </row>
    <row r="150" spans="1:74" x14ac:dyDescent="0.35">
      <c r="A150" s="6">
        <v>25</v>
      </c>
      <c r="B150" t="s">
        <v>324</v>
      </c>
      <c r="C150" t="s">
        <v>325</v>
      </c>
      <c r="D150" t="s">
        <v>53</v>
      </c>
      <c r="E150" s="29" t="s">
        <v>282</v>
      </c>
      <c r="F150" s="29" t="s">
        <v>45</v>
      </c>
      <c r="G150" s="30" t="s">
        <v>9</v>
      </c>
      <c r="H150" s="31" t="str">
        <f t="shared" si="184"/>
        <v>J</v>
      </c>
      <c r="I150" s="32" t="str">
        <f t="shared" si="185"/>
        <v>w</v>
      </c>
      <c r="J150" s="33" t="str">
        <f t="shared" si="186"/>
        <v>TBR</v>
      </c>
      <c r="K150" s="30"/>
      <c r="N150" s="6">
        <f t="shared" si="189"/>
        <v>2</v>
      </c>
      <c r="O150" s="6">
        <f t="shared" si="190"/>
        <v>2</v>
      </c>
      <c r="P150" s="6">
        <f t="shared" si="191"/>
        <v>4</v>
      </c>
      <c r="Q150" s="6">
        <f t="shared" si="192"/>
        <v>422</v>
      </c>
      <c r="R150" s="6">
        <f t="shared" ca="1" si="193"/>
        <v>0.13800000000000001</v>
      </c>
      <c r="S150" s="6">
        <f t="shared" si="227"/>
        <v>0</v>
      </c>
      <c r="T150" s="6">
        <f t="shared" si="227"/>
        <v>0</v>
      </c>
      <c r="U150" s="6">
        <f t="shared" si="227"/>
        <v>0</v>
      </c>
      <c r="V150" s="6">
        <f t="shared" si="227"/>
        <v>0</v>
      </c>
      <c r="W150" s="6">
        <f t="shared" si="227"/>
        <v>0</v>
      </c>
      <c r="X150" s="6">
        <f t="shared" si="227"/>
        <v>0</v>
      </c>
      <c r="Y150" s="6">
        <f t="shared" si="227"/>
        <v>0</v>
      </c>
      <c r="Z150" s="6">
        <f t="shared" si="227"/>
        <v>0</v>
      </c>
      <c r="AA150" s="6">
        <f t="shared" si="227"/>
        <v>0</v>
      </c>
      <c r="AB150" s="6">
        <f t="shared" si="227"/>
        <v>0</v>
      </c>
      <c r="AC150" s="6">
        <f t="shared" si="228"/>
        <v>0</v>
      </c>
      <c r="AD150" s="6">
        <f t="shared" si="228"/>
        <v>0</v>
      </c>
      <c r="AE150" s="6">
        <f t="shared" si="228"/>
        <v>0</v>
      </c>
      <c r="AF150" s="6">
        <f t="shared" si="228"/>
        <v>0</v>
      </c>
      <c r="AG150" s="6">
        <f t="shared" si="228"/>
        <v>0</v>
      </c>
      <c r="AH150" s="6">
        <f t="shared" si="228"/>
        <v>0</v>
      </c>
      <c r="AI150" s="6">
        <f t="shared" si="228"/>
        <v>0</v>
      </c>
      <c r="AJ150" s="6">
        <f t="shared" si="228"/>
        <v>0</v>
      </c>
      <c r="AK150" s="6">
        <f t="shared" si="228"/>
        <v>0</v>
      </c>
      <c r="AL150" s="6">
        <f t="shared" si="228"/>
        <v>0</v>
      </c>
      <c r="AM150" s="6">
        <f t="shared" si="228"/>
        <v>0</v>
      </c>
      <c r="AN150" s="6">
        <f t="shared" ca="1" si="228"/>
        <v>0.13800000000000001</v>
      </c>
      <c r="AO150" s="6">
        <f t="shared" si="228"/>
        <v>0</v>
      </c>
      <c r="AP150" s="6">
        <f t="shared" si="224"/>
        <v>0</v>
      </c>
      <c r="AQ150" s="6" t="str">
        <f t="shared" si="194"/>
        <v/>
      </c>
      <c r="AR150" s="6" t="str">
        <f t="shared" si="195"/>
        <v/>
      </c>
      <c r="AS150" s="6" t="str">
        <f t="shared" si="196"/>
        <v/>
      </c>
      <c r="AT150" s="6" t="str">
        <f t="shared" si="197"/>
        <v/>
      </c>
      <c r="AU150" s="6" t="str">
        <f t="shared" si="198"/>
        <v/>
      </c>
      <c r="AV150" s="6" t="str">
        <f t="shared" si="199"/>
        <v/>
      </c>
      <c r="AW150" s="6" t="str">
        <f t="shared" si="200"/>
        <v/>
      </c>
      <c r="AX150" s="6" t="str">
        <f t="shared" si="201"/>
        <v/>
      </c>
      <c r="AY150" s="6" t="str">
        <f t="shared" si="202"/>
        <v/>
      </c>
      <c r="AZ150" s="6" t="str">
        <f t="shared" si="203"/>
        <v/>
      </c>
      <c r="BA150" s="6" t="str">
        <f t="shared" si="204"/>
        <v/>
      </c>
      <c r="BB150" s="6" t="str">
        <f t="shared" si="205"/>
        <v/>
      </c>
      <c r="BC150" s="6" t="str">
        <f t="shared" si="206"/>
        <v/>
      </c>
      <c r="BD150" s="6" t="str">
        <f t="shared" si="207"/>
        <v/>
      </c>
      <c r="BE150" s="6" t="str">
        <f t="shared" si="208"/>
        <v/>
      </c>
      <c r="BF150" s="6" t="str">
        <f t="shared" si="209"/>
        <v/>
      </c>
      <c r="BG150" s="6" t="str">
        <f t="shared" si="210"/>
        <v/>
      </c>
      <c r="BH150" s="6" t="str">
        <f t="shared" si="211"/>
        <v/>
      </c>
      <c r="BI150" s="6" t="str">
        <f t="shared" si="212"/>
        <v/>
      </c>
      <c r="BJ150" s="6" t="str">
        <f t="shared" si="213"/>
        <v/>
      </c>
      <c r="BK150" s="6" t="str">
        <f t="shared" si="214"/>
        <v/>
      </c>
      <c r="BL150" s="6">
        <f t="shared" ca="1" si="215"/>
        <v>2</v>
      </c>
      <c r="BM150" s="6" t="str">
        <f t="shared" si="216"/>
        <v/>
      </c>
      <c r="BN150" s="6" t="str">
        <f t="shared" si="217"/>
        <v/>
      </c>
      <c r="BQ150" s="6" t="str">
        <f t="shared" si="218"/>
        <v>TBR DJ</v>
      </c>
      <c r="BR150" s="6">
        <f t="shared" si="219"/>
        <v>4</v>
      </c>
      <c r="BS150" s="6" t="str">
        <f t="shared" si="220"/>
        <v>DJ</v>
      </c>
      <c r="BT150" s="6" t="str">
        <f t="shared" si="221"/>
        <v>J</v>
      </c>
      <c r="BU150" s="6" t="str">
        <f t="shared" si="222"/>
        <v>w</v>
      </c>
      <c r="BV150" s="6" t="str">
        <f t="shared" si="223"/>
        <v>TBR</v>
      </c>
    </row>
    <row r="151" spans="1:74" x14ac:dyDescent="0.35">
      <c r="A151" s="6">
        <v>141</v>
      </c>
      <c r="B151" t="s">
        <v>256</v>
      </c>
      <c r="C151" t="s">
        <v>326</v>
      </c>
      <c r="D151" t="s">
        <v>53</v>
      </c>
      <c r="E151" s="29" t="s">
        <v>62</v>
      </c>
      <c r="F151" s="29" t="s">
        <v>45</v>
      </c>
      <c r="G151" s="30"/>
      <c r="H151" s="31" t="str">
        <f t="shared" si="184"/>
        <v>E</v>
      </c>
      <c r="I151" s="32" t="str">
        <f t="shared" si="185"/>
        <v>m</v>
      </c>
      <c r="J151" s="33" t="str">
        <f t="shared" si="186"/>
        <v>TBR</v>
      </c>
      <c r="K151" s="30"/>
      <c r="N151" s="6">
        <f t="shared" si="189"/>
        <v>1</v>
      </c>
      <c r="O151" s="6">
        <f t="shared" si="190"/>
        <v>1</v>
      </c>
      <c r="P151" s="6">
        <f t="shared" si="191"/>
        <v>4</v>
      </c>
      <c r="Q151" s="6">
        <f t="shared" si="192"/>
        <v>411</v>
      </c>
      <c r="R151" s="6">
        <f t="shared" ca="1" si="193"/>
        <v>0.217</v>
      </c>
      <c r="S151" s="6">
        <f t="shared" si="227"/>
        <v>0</v>
      </c>
      <c r="T151" s="6">
        <f t="shared" si="227"/>
        <v>0</v>
      </c>
      <c r="U151" s="6">
        <f t="shared" si="227"/>
        <v>0</v>
      </c>
      <c r="V151" s="6">
        <f t="shared" si="227"/>
        <v>0</v>
      </c>
      <c r="W151" s="6">
        <f t="shared" si="227"/>
        <v>0</v>
      </c>
      <c r="X151" s="6">
        <f t="shared" si="227"/>
        <v>0</v>
      </c>
      <c r="Y151" s="6">
        <f t="shared" si="227"/>
        <v>0</v>
      </c>
      <c r="Z151" s="6">
        <f t="shared" si="227"/>
        <v>0</v>
      </c>
      <c r="AA151" s="6">
        <f t="shared" si="227"/>
        <v>0</v>
      </c>
      <c r="AB151" s="6">
        <f t="shared" si="227"/>
        <v>0</v>
      </c>
      <c r="AC151" s="6">
        <f t="shared" si="228"/>
        <v>0</v>
      </c>
      <c r="AD151" s="6">
        <f t="shared" si="228"/>
        <v>0</v>
      </c>
      <c r="AE151" s="6">
        <f t="shared" si="228"/>
        <v>0</v>
      </c>
      <c r="AF151" s="6">
        <f t="shared" si="228"/>
        <v>0</v>
      </c>
      <c r="AG151" s="6">
        <f t="shared" si="228"/>
        <v>0</v>
      </c>
      <c r="AH151" s="6">
        <f t="shared" si="228"/>
        <v>0</v>
      </c>
      <c r="AI151" s="6">
        <f t="shared" si="228"/>
        <v>0</v>
      </c>
      <c r="AJ151" s="6">
        <f t="shared" si="228"/>
        <v>0</v>
      </c>
      <c r="AK151" s="6">
        <f t="shared" ca="1" si="228"/>
        <v>0.217</v>
      </c>
      <c r="AL151" s="6">
        <f t="shared" si="228"/>
        <v>0</v>
      </c>
      <c r="AM151" s="6">
        <f t="shared" si="228"/>
        <v>0</v>
      </c>
      <c r="AN151" s="6">
        <f t="shared" si="228"/>
        <v>0</v>
      </c>
      <c r="AO151" s="6">
        <f t="shared" si="228"/>
        <v>0</v>
      </c>
      <c r="AP151" s="6">
        <f t="shared" si="224"/>
        <v>0</v>
      </c>
      <c r="AQ151" s="6" t="str">
        <f t="shared" si="194"/>
        <v/>
      </c>
      <c r="AR151" s="6" t="str">
        <f t="shared" si="195"/>
        <v/>
      </c>
      <c r="AS151" s="6" t="str">
        <f t="shared" si="196"/>
        <v/>
      </c>
      <c r="AT151" s="6" t="str">
        <f t="shared" si="197"/>
        <v/>
      </c>
      <c r="AU151" s="6" t="str">
        <f t="shared" si="198"/>
        <v/>
      </c>
      <c r="AV151" s="6" t="str">
        <f t="shared" si="199"/>
        <v/>
      </c>
      <c r="AW151" s="6" t="str">
        <f t="shared" si="200"/>
        <v/>
      </c>
      <c r="AX151" s="6" t="str">
        <f t="shared" si="201"/>
        <v/>
      </c>
      <c r="AY151" s="6" t="str">
        <f t="shared" si="202"/>
        <v/>
      </c>
      <c r="AZ151" s="6" t="str">
        <f t="shared" si="203"/>
        <v/>
      </c>
      <c r="BA151" s="6" t="str">
        <f t="shared" si="204"/>
        <v/>
      </c>
      <c r="BB151" s="6" t="str">
        <f t="shared" si="205"/>
        <v/>
      </c>
      <c r="BC151" s="6" t="str">
        <f t="shared" si="206"/>
        <v/>
      </c>
      <c r="BD151" s="6" t="str">
        <f t="shared" si="207"/>
        <v/>
      </c>
      <c r="BE151" s="6" t="str">
        <f t="shared" si="208"/>
        <v/>
      </c>
      <c r="BF151" s="6" t="str">
        <f t="shared" si="209"/>
        <v/>
      </c>
      <c r="BG151" s="6" t="str">
        <f t="shared" si="210"/>
        <v/>
      </c>
      <c r="BH151" s="6" t="str">
        <f t="shared" si="211"/>
        <v/>
      </c>
      <c r="BI151" s="6">
        <f t="shared" ca="1" si="212"/>
        <v>51</v>
      </c>
      <c r="BJ151" s="6" t="str">
        <f t="shared" si="213"/>
        <v/>
      </c>
      <c r="BK151" s="6" t="str">
        <f t="shared" si="214"/>
        <v/>
      </c>
      <c r="BL151" s="6" t="str">
        <f t="shared" si="215"/>
        <v/>
      </c>
      <c r="BM151" s="6" t="str">
        <f t="shared" si="216"/>
        <v/>
      </c>
      <c r="BN151" s="6" t="str">
        <f t="shared" si="217"/>
        <v/>
      </c>
      <c r="BQ151" s="6" t="str">
        <f t="shared" si="218"/>
        <v>TBR H</v>
      </c>
      <c r="BR151" s="6">
        <f t="shared" si="219"/>
        <v>4</v>
      </c>
      <c r="BS151" s="6" t="str">
        <f t="shared" si="220"/>
        <v>H</v>
      </c>
      <c r="BT151" s="6" t="str">
        <f t="shared" si="221"/>
        <v>E</v>
      </c>
      <c r="BU151" s="6" t="str">
        <f t="shared" si="222"/>
        <v>m</v>
      </c>
      <c r="BV151" s="6" t="str">
        <f t="shared" si="223"/>
        <v>TBR</v>
      </c>
    </row>
    <row r="152" spans="1:74" x14ac:dyDescent="0.35">
      <c r="A152" s="6">
        <v>22</v>
      </c>
      <c r="B152" t="s">
        <v>65</v>
      </c>
      <c r="C152" t="s">
        <v>153</v>
      </c>
      <c r="D152" t="s">
        <v>43</v>
      </c>
      <c r="E152" s="29" t="s">
        <v>78</v>
      </c>
      <c r="F152" s="29" t="s">
        <v>45</v>
      </c>
      <c r="G152" s="30" t="s">
        <v>9</v>
      </c>
      <c r="H152" s="31" t="str">
        <f t="shared" si="184"/>
        <v>E</v>
      </c>
      <c r="I152" s="32" t="str">
        <f t="shared" si="185"/>
        <v>m</v>
      </c>
      <c r="J152" s="33" t="str">
        <f t="shared" si="186"/>
        <v>LBH</v>
      </c>
      <c r="K152" s="30"/>
      <c r="N152" s="6">
        <f t="shared" si="189"/>
        <v>1</v>
      </c>
      <c r="O152" s="6">
        <f t="shared" si="190"/>
        <v>1</v>
      </c>
      <c r="P152" s="6">
        <f t="shared" si="191"/>
        <v>2</v>
      </c>
      <c r="Q152" s="6">
        <f t="shared" si="192"/>
        <v>211</v>
      </c>
      <c r="R152" s="6">
        <f t="shared" ca="1" si="193"/>
        <v>0.159</v>
      </c>
      <c r="S152" s="6">
        <f t="shared" si="227"/>
        <v>0</v>
      </c>
      <c r="T152" s="6">
        <f t="shared" si="227"/>
        <v>0</v>
      </c>
      <c r="U152" s="6">
        <f t="shared" si="227"/>
        <v>0</v>
      </c>
      <c r="V152" s="6">
        <f t="shared" si="227"/>
        <v>0</v>
      </c>
      <c r="W152" s="6">
        <f t="shared" si="227"/>
        <v>0</v>
      </c>
      <c r="X152" s="6">
        <f t="shared" si="227"/>
        <v>0</v>
      </c>
      <c r="Y152" s="6">
        <f t="shared" ca="1" si="227"/>
        <v>0.159</v>
      </c>
      <c r="Z152" s="6">
        <f t="shared" si="227"/>
        <v>0</v>
      </c>
      <c r="AA152" s="6">
        <f t="shared" si="227"/>
        <v>0</v>
      </c>
      <c r="AB152" s="6">
        <f t="shared" si="227"/>
        <v>0</v>
      </c>
      <c r="AC152" s="6">
        <f t="shared" si="228"/>
        <v>0</v>
      </c>
      <c r="AD152" s="6">
        <f t="shared" si="228"/>
        <v>0</v>
      </c>
      <c r="AE152" s="6">
        <f t="shared" si="228"/>
        <v>0</v>
      </c>
      <c r="AF152" s="6">
        <f t="shared" si="228"/>
        <v>0</v>
      </c>
      <c r="AG152" s="6">
        <f t="shared" si="228"/>
        <v>0</v>
      </c>
      <c r="AH152" s="6">
        <f t="shared" si="228"/>
        <v>0</v>
      </c>
      <c r="AI152" s="6">
        <f t="shared" si="228"/>
        <v>0</v>
      </c>
      <c r="AJ152" s="6">
        <f t="shared" si="228"/>
        <v>0</v>
      </c>
      <c r="AK152" s="6">
        <f t="shared" si="228"/>
        <v>0</v>
      </c>
      <c r="AL152" s="6">
        <f t="shared" si="228"/>
        <v>0</v>
      </c>
      <c r="AM152" s="6">
        <f t="shared" si="228"/>
        <v>0</v>
      </c>
      <c r="AN152" s="6">
        <f t="shared" si="228"/>
        <v>0</v>
      </c>
      <c r="AO152" s="6">
        <f t="shared" si="228"/>
        <v>0</v>
      </c>
      <c r="AP152" s="6">
        <f t="shared" si="224"/>
        <v>0</v>
      </c>
      <c r="AQ152" s="6" t="str">
        <f t="shared" si="194"/>
        <v/>
      </c>
      <c r="AR152" s="6" t="str">
        <f t="shared" si="195"/>
        <v/>
      </c>
      <c r="AS152" s="6" t="str">
        <f t="shared" si="196"/>
        <v/>
      </c>
      <c r="AT152" s="6" t="str">
        <f t="shared" si="197"/>
        <v/>
      </c>
      <c r="AU152" s="6" t="str">
        <f t="shared" si="198"/>
        <v/>
      </c>
      <c r="AV152" s="6" t="str">
        <f t="shared" si="199"/>
        <v/>
      </c>
      <c r="AW152" s="6">
        <f t="shared" ca="1" si="200"/>
        <v>18</v>
      </c>
      <c r="AX152" s="6" t="str">
        <f t="shared" si="201"/>
        <v/>
      </c>
      <c r="AY152" s="6" t="str">
        <f t="shared" si="202"/>
        <v/>
      </c>
      <c r="AZ152" s="6" t="str">
        <f t="shared" si="203"/>
        <v/>
      </c>
      <c r="BA152" s="6" t="str">
        <f t="shared" si="204"/>
        <v/>
      </c>
      <c r="BB152" s="6" t="str">
        <f t="shared" si="205"/>
        <v/>
      </c>
      <c r="BC152" s="6" t="str">
        <f t="shared" si="206"/>
        <v/>
      </c>
      <c r="BD152" s="6" t="str">
        <f t="shared" si="207"/>
        <v/>
      </c>
      <c r="BE152" s="6" t="str">
        <f t="shared" si="208"/>
        <v/>
      </c>
      <c r="BF152" s="6" t="str">
        <f t="shared" si="209"/>
        <v/>
      </c>
      <c r="BG152" s="6" t="str">
        <f t="shared" si="210"/>
        <v/>
      </c>
      <c r="BH152" s="6" t="str">
        <f t="shared" si="211"/>
        <v/>
      </c>
      <c r="BI152" s="6" t="str">
        <f t="shared" si="212"/>
        <v/>
      </c>
      <c r="BJ152" s="6" t="str">
        <f t="shared" si="213"/>
        <v/>
      </c>
      <c r="BK152" s="6" t="str">
        <f t="shared" si="214"/>
        <v/>
      </c>
      <c r="BL152" s="6" t="str">
        <f t="shared" si="215"/>
        <v/>
      </c>
      <c r="BM152" s="6" t="str">
        <f t="shared" si="216"/>
        <v/>
      </c>
      <c r="BN152" s="6" t="str">
        <f t="shared" si="217"/>
        <v/>
      </c>
      <c r="BQ152" s="6" t="str">
        <f t="shared" si="218"/>
        <v>LBH H</v>
      </c>
      <c r="BR152" s="6">
        <f t="shared" si="219"/>
        <v>4</v>
      </c>
      <c r="BS152" s="6" t="str">
        <f t="shared" si="220"/>
        <v>H</v>
      </c>
      <c r="BT152" s="6" t="str">
        <f t="shared" si="221"/>
        <v>E</v>
      </c>
      <c r="BU152" s="6" t="str">
        <f t="shared" si="222"/>
        <v>m</v>
      </c>
      <c r="BV152" s="6" t="str">
        <f t="shared" si="223"/>
        <v>LBH</v>
      </c>
    </row>
    <row r="153" spans="1:74" x14ac:dyDescent="0.35">
      <c r="A153" s="6">
        <v>18</v>
      </c>
      <c r="B153" t="s">
        <v>177</v>
      </c>
      <c r="C153" t="s">
        <v>327</v>
      </c>
      <c r="D153" t="s">
        <v>53</v>
      </c>
      <c r="E153" s="29" t="s">
        <v>62</v>
      </c>
      <c r="F153" s="29" t="s">
        <v>45</v>
      </c>
      <c r="G153" s="30"/>
      <c r="H153" s="31" t="str">
        <f t="shared" si="184"/>
        <v>E</v>
      </c>
      <c r="I153" s="32" t="str">
        <f t="shared" si="185"/>
        <v>m</v>
      </c>
      <c r="J153" s="33" t="str">
        <f t="shared" si="186"/>
        <v>TBR</v>
      </c>
      <c r="K153" s="30"/>
      <c r="N153" s="6">
        <f t="shared" si="189"/>
        <v>1</v>
      </c>
      <c r="O153" s="6">
        <f t="shared" si="190"/>
        <v>1</v>
      </c>
      <c r="P153" s="6">
        <f t="shared" si="191"/>
        <v>4</v>
      </c>
      <c r="Q153" s="6">
        <f t="shared" si="192"/>
        <v>411</v>
      </c>
      <c r="R153" s="6">
        <f t="shared" ca="1" si="193"/>
        <v>0.316</v>
      </c>
      <c r="S153" s="6">
        <f t="shared" si="227"/>
        <v>0</v>
      </c>
      <c r="T153" s="6">
        <f t="shared" si="227"/>
        <v>0</v>
      </c>
      <c r="U153" s="6">
        <f t="shared" si="227"/>
        <v>0</v>
      </c>
      <c r="V153" s="6">
        <f t="shared" si="227"/>
        <v>0</v>
      </c>
      <c r="W153" s="6">
        <f t="shared" si="227"/>
        <v>0</v>
      </c>
      <c r="X153" s="6">
        <f t="shared" si="227"/>
        <v>0</v>
      </c>
      <c r="Y153" s="6">
        <f t="shared" si="227"/>
        <v>0</v>
      </c>
      <c r="Z153" s="6">
        <f t="shared" si="227"/>
        <v>0</v>
      </c>
      <c r="AA153" s="6">
        <f t="shared" si="227"/>
        <v>0</v>
      </c>
      <c r="AB153" s="6">
        <f t="shared" si="227"/>
        <v>0</v>
      </c>
      <c r="AC153" s="6">
        <f t="shared" si="228"/>
        <v>0</v>
      </c>
      <c r="AD153" s="6">
        <f t="shared" si="228"/>
        <v>0</v>
      </c>
      <c r="AE153" s="6">
        <f t="shared" si="228"/>
        <v>0</v>
      </c>
      <c r="AF153" s="6">
        <f t="shared" si="228"/>
        <v>0</v>
      </c>
      <c r="AG153" s="6">
        <f t="shared" si="228"/>
        <v>0</v>
      </c>
      <c r="AH153" s="6">
        <f t="shared" si="228"/>
        <v>0</v>
      </c>
      <c r="AI153" s="6">
        <f t="shared" si="228"/>
        <v>0</v>
      </c>
      <c r="AJ153" s="6">
        <f t="shared" si="228"/>
        <v>0</v>
      </c>
      <c r="AK153" s="6">
        <f t="shared" ca="1" si="228"/>
        <v>0.316</v>
      </c>
      <c r="AL153" s="6">
        <f t="shared" si="228"/>
        <v>0</v>
      </c>
      <c r="AM153" s="6">
        <f t="shared" si="228"/>
        <v>0</v>
      </c>
      <c r="AN153" s="6">
        <f t="shared" si="228"/>
        <v>0</v>
      </c>
      <c r="AO153" s="6">
        <f t="shared" si="228"/>
        <v>0</v>
      </c>
      <c r="AP153" s="6">
        <f t="shared" si="224"/>
        <v>0</v>
      </c>
      <c r="AQ153" s="6" t="str">
        <f t="shared" si="194"/>
        <v/>
      </c>
      <c r="AR153" s="6" t="str">
        <f t="shared" si="195"/>
        <v/>
      </c>
      <c r="AS153" s="6" t="str">
        <f t="shared" si="196"/>
        <v/>
      </c>
      <c r="AT153" s="6" t="str">
        <f t="shared" si="197"/>
        <v/>
      </c>
      <c r="AU153" s="6" t="str">
        <f t="shared" si="198"/>
        <v/>
      </c>
      <c r="AV153" s="6" t="str">
        <f t="shared" si="199"/>
        <v/>
      </c>
      <c r="AW153" s="6" t="str">
        <f t="shared" si="200"/>
        <v/>
      </c>
      <c r="AX153" s="6" t="str">
        <f t="shared" si="201"/>
        <v/>
      </c>
      <c r="AY153" s="6" t="str">
        <f t="shared" si="202"/>
        <v/>
      </c>
      <c r="AZ153" s="6" t="str">
        <f t="shared" si="203"/>
        <v/>
      </c>
      <c r="BA153" s="6" t="str">
        <f t="shared" si="204"/>
        <v/>
      </c>
      <c r="BB153" s="6" t="str">
        <f t="shared" si="205"/>
        <v/>
      </c>
      <c r="BC153" s="6" t="str">
        <f t="shared" si="206"/>
        <v/>
      </c>
      <c r="BD153" s="6" t="str">
        <f t="shared" si="207"/>
        <v/>
      </c>
      <c r="BE153" s="6" t="str">
        <f t="shared" si="208"/>
        <v/>
      </c>
      <c r="BF153" s="6" t="str">
        <f t="shared" si="209"/>
        <v/>
      </c>
      <c r="BG153" s="6" t="str">
        <f t="shared" si="210"/>
        <v/>
      </c>
      <c r="BH153" s="6" t="str">
        <f t="shared" si="211"/>
        <v/>
      </c>
      <c r="BI153" s="6">
        <f t="shared" ca="1" si="212"/>
        <v>44</v>
      </c>
      <c r="BJ153" s="6" t="str">
        <f t="shared" si="213"/>
        <v/>
      </c>
      <c r="BK153" s="6" t="str">
        <f t="shared" si="214"/>
        <v/>
      </c>
      <c r="BL153" s="6" t="str">
        <f t="shared" si="215"/>
        <v/>
      </c>
      <c r="BM153" s="6" t="str">
        <f t="shared" si="216"/>
        <v/>
      </c>
      <c r="BN153" s="6" t="str">
        <f t="shared" si="217"/>
        <v/>
      </c>
      <c r="BQ153" s="6" t="str">
        <f t="shared" si="218"/>
        <v>TBR H</v>
      </c>
      <c r="BR153" s="6">
        <f t="shared" si="219"/>
        <v>4</v>
      </c>
      <c r="BS153" s="6" t="str">
        <f t="shared" si="220"/>
        <v>H</v>
      </c>
      <c r="BT153" s="6" t="str">
        <f t="shared" si="221"/>
        <v>E</v>
      </c>
      <c r="BU153" s="6" t="str">
        <f t="shared" si="222"/>
        <v>m</v>
      </c>
      <c r="BV153" s="6" t="str">
        <f t="shared" si="223"/>
        <v>TBR</v>
      </c>
    </row>
    <row r="154" spans="1:74" x14ac:dyDescent="0.35">
      <c r="A154" s="6">
        <v>53</v>
      </c>
      <c r="B154" t="s">
        <v>328</v>
      </c>
      <c r="C154" t="s">
        <v>254</v>
      </c>
      <c r="D154" t="s">
        <v>255</v>
      </c>
      <c r="E154" s="29" t="s">
        <v>50</v>
      </c>
      <c r="F154" s="29" t="s">
        <v>45</v>
      </c>
      <c r="G154" s="30" t="s">
        <v>9</v>
      </c>
      <c r="H154" s="31" t="str">
        <f t="shared" si="184"/>
        <v>E</v>
      </c>
      <c r="I154" s="32" t="str">
        <f t="shared" si="185"/>
        <v>m</v>
      </c>
      <c r="J154" s="33" t="str">
        <f t="shared" si="186"/>
        <v>LBC</v>
      </c>
      <c r="K154" s="30"/>
      <c r="N154" s="6">
        <f t="shared" si="189"/>
        <v>1</v>
      </c>
      <c r="O154" s="6">
        <f t="shared" si="190"/>
        <v>1</v>
      </c>
      <c r="P154" s="6">
        <f t="shared" si="191"/>
        <v>3</v>
      </c>
      <c r="Q154" s="6">
        <f t="shared" si="192"/>
        <v>311</v>
      </c>
      <c r="R154" s="6">
        <f t="shared" ca="1" si="193"/>
        <v>0.129</v>
      </c>
      <c r="S154" s="6">
        <f t="shared" si="227"/>
        <v>0</v>
      </c>
      <c r="T154" s="6">
        <f t="shared" si="227"/>
        <v>0</v>
      </c>
      <c r="U154" s="6">
        <f t="shared" si="227"/>
        <v>0</v>
      </c>
      <c r="V154" s="6">
        <f t="shared" si="227"/>
        <v>0</v>
      </c>
      <c r="W154" s="6">
        <f t="shared" si="227"/>
        <v>0</v>
      </c>
      <c r="X154" s="6">
        <f t="shared" si="227"/>
        <v>0</v>
      </c>
      <c r="Y154" s="6">
        <f t="shared" si="227"/>
        <v>0</v>
      </c>
      <c r="Z154" s="6">
        <f t="shared" si="227"/>
        <v>0</v>
      </c>
      <c r="AA154" s="6">
        <f t="shared" si="227"/>
        <v>0</v>
      </c>
      <c r="AB154" s="6">
        <f t="shared" si="227"/>
        <v>0</v>
      </c>
      <c r="AC154" s="6">
        <f t="shared" si="228"/>
        <v>0</v>
      </c>
      <c r="AD154" s="6">
        <f t="shared" si="228"/>
        <v>0</v>
      </c>
      <c r="AE154" s="6">
        <f t="shared" ca="1" si="228"/>
        <v>0.129</v>
      </c>
      <c r="AF154" s="6">
        <f t="shared" si="228"/>
        <v>0</v>
      </c>
      <c r="AG154" s="6">
        <f t="shared" si="228"/>
        <v>0</v>
      </c>
      <c r="AH154" s="6">
        <f t="shared" si="228"/>
        <v>0</v>
      </c>
      <c r="AI154" s="6">
        <f t="shared" si="228"/>
        <v>0</v>
      </c>
      <c r="AJ154" s="6">
        <f t="shared" si="228"/>
        <v>0</v>
      </c>
      <c r="AK154" s="6">
        <f t="shared" si="228"/>
        <v>0</v>
      </c>
      <c r="AL154" s="6">
        <f t="shared" si="228"/>
        <v>0</v>
      </c>
      <c r="AM154" s="6">
        <f t="shared" si="228"/>
        <v>0</v>
      </c>
      <c r="AN154" s="6">
        <f t="shared" si="228"/>
        <v>0</v>
      </c>
      <c r="AO154" s="6">
        <f t="shared" si="228"/>
        <v>0</v>
      </c>
      <c r="AP154" s="6">
        <f t="shared" si="224"/>
        <v>0</v>
      </c>
      <c r="AQ154" s="6" t="str">
        <f t="shared" si="194"/>
        <v/>
      </c>
      <c r="AR154" s="6" t="str">
        <f t="shared" si="195"/>
        <v/>
      </c>
      <c r="AS154" s="6" t="str">
        <f t="shared" si="196"/>
        <v/>
      </c>
      <c r="AT154" s="6" t="str">
        <f t="shared" si="197"/>
        <v/>
      </c>
      <c r="AU154" s="6" t="str">
        <f t="shared" si="198"/>
        <v/>
      </c>
      <c r="AV154" s="6" t="str">
        <f t="shared" si="199"/>
        <v/>
      </c>
      <c r="AW154" s="6" t="str">
        <f t="shared" si="200"/>
        <v/>
      </c>
      <c r="AX154" s="6" t="str">
        <f t="shared" si="201"/>
        <v/>
      </c>
      <c r="AY154" s="6" t="str">
        <f t="shared" si="202"/>
        <v/>
      </c>
      <c r="AZ154" s="6" t="str">
        <f t="shared" si="203"/>
        <v/>
      </c>
      <c r="BA154" s="6" t="str">
        <f t="shared" si="204"/>
        <v/>
      </c>
      <c r="BB154" s="6" t="str">
        <f t="shared" si="205"/>
        <v/>
      </c>
      <c r="BC154" s="6">
        <f t="shared" ca="1" si="206"/>
        <v>16</v>
      </c>
      <c r="BD154" s="6" t="str">
        <f t="shared" si="207"/>
        <v/>
      </c>
      <c r="BE154" s="6" t="str">
        <f t="shared" si="208"/>
        <v/>
      </c>
      <c r="BF154" s="6" t="str">
        <f t="shared" si="209"/>
        <v/>
      </c>
      <c r="BG154" s="6" t="str">
        <f t="shared" si="210"/>
        <v/>
      </c>
      <c r="BH154" s="6" t="str">
        <f t="shared" si="211"/>
        <v/>
      </c>
      <c r="BI154" s="6" t="str">
        <f t="shared" si="212"/>
        <v/>
      </c>
      <c r="BJ154" s="6" t="str">
        <f t="shared" si="213"/>
        <v/>
      </c>
      <c r="BK154" s="6" t="str">
        <f t="shared" si="214"/>
        <v/>
      </c>
      <c r="BL154" s="6" t="str">
        <f t="shared" si="215"/>
        <v/>
      </c>
      <c r="BM154" s="6" t="str">
        <f t="shared" si="216"/>
        <v/>
      </c>
      <c r="BN154" s="6" t="str">
        <f t="shared" si="217"/>
        <v/>
      </c>
      <c r="BQ154" s="6" t="str">
        <f t="shared" si="218"/>
        <v>LBC H</v>
      </c>
      <c r="BR154" s="6">
        <f t="shared" si="219"/>
        <v>4</v>
      </c>
      <c r="BS154" s="6" t="str">
        <f t="shared" si="220"/>
        <v>H</v>
      </c>
      <c r="BT154" s="6" t="str">
        <f t="shared" si="221"/>
        <v>E</v>
      </c>
      <c r="BU154" s="6" t="str">
        <f t="shared" si="222"/>
        <v>m</v>
      </c>
      <c r="BV154" s="6" t="str">
        <f t="shared" si="223"/>
        <v>LBC</v>
      </c>
    </row>
    <row r="155" spans="1:74" x14ac:dyDescent="0.35">
      <c r="A155" s="6">
        <v>116</v>
      </c>
      <c r="B155" t="s">
        <v>329</v>
      </c>
      <c r="C155" t="s">
        <v>227</v>
      </c>
      <c r="D155" t="s">
        <v>226</v>
      </c>
      <c r="E155" s="29" t="s">
        <v>330</v>
      </c>
      <c r="F155" s="29" t="s">
        <v>45</v>
      </c>
      <c r="G155" s="30" t="s">
        <v>9</v>
      </c>
      <c r="H155" s="31" t="str">
        <f t="shared" ref="H155:H166" si="229">BT155</f>
        <v>J</v>
      </c>
      <c r="I155" s="32" t="str">
        <f t="shared" ref="I155:I166" si="230">BU155</f>
        <v>w</v>
      </c>
      <c r="J155" s="33" t="str">
        <f t="shared" si="186"/>
        <v>TBR</v>
      </c>
      <c r="K155" s="30"/>
      <c r="N155" s="6">
        <f t="shared" si="189"/>
        <v>2</v>
      </c>
      <c r="O155" s="6">
        <f t="shared" si="190"/>
        <v>2</v>
      </c>
      <c r="P155" s="6">
        <f t="shared" si="191"/>
        <v>4</v>
      </c>
      <c r="Q155" s="6">
        <f t="shared" si="192"/>
        <v>422</v>
      </c>
      <c r="R155" s="6">
        <f t="shared" ca="1" si="193"/>
        <v>0.126</v>
      </c>
      <c r="S155" s="6">
        <f t="shared" si="227"/>
        <v>0</v>
      </c>
      <c r="T155" s="6">
        <f t="shared" si="227"/>
        <v>0</v>
      </c>
      <c r="U155" s="6">
        <f t="shared" si="227"/>
        <v>0</v>
      </c>
      <c r="V155" s="6">
        <f t="shared" si="227"/>
        <v>0</v>
      </c>
      <c r="W155" s="6">
        <f t="shared" si="227"/>
        <v>0</v>
      </c>
      <c r="X155" s="6">
        <f t="shared" si="227"/>
        <v>0</v>
      </c>
      <c r="Y155" s="6">
        <f t="shared" si="227"/>
        <v>0</v>
      </c>
      <c r="Z155" s="6">
        <f t="shared" si="227"/>
        <v>0</v>
      </c>
      <c r="AA155" s="6">
        <f t="shared" si="227"/>
        <v>0</v>
      </c>
      <c r="AB155" s="6">
        <f t="shared" si="227"/>
        <v>0</v>
      </c>
      <c r="AC155" s="6">
        <f t="shared" si="228"/>
        <v>0</v>
      </c>
      <c r="AD155" s="6">
        <f t="shared" si="228"/>
        <v>0</v>
      </c>
      <c r="AE155" s="6">
        <f t="shared" si="228"/>
        <v>0</v>
      </c>
      <c r="AF155" s="6">
        <f t="shared" si="228"/>
        <v>0</v>
      </c>
      <c r="AG155" s="6">
        <f t="shared" si="228"/>
        <v>0</v>
      </c>
      <c r="AH155" s="6">
        <f t="shared" si="228"/>
        <v>0</v>
      </c>
      <c r="AI155" s="6">
        <f t="shared" si="228"/>
        <v>0</v>
      </c>
      <c r="AJ155" s="6">
        <f t="shared" si="228"/>
        <v>0</v>
      </c>
      <c r="AK155" s="6">
        <f t="shared" si="228"/>
        <v>0</v>
      </c>
      <c r="AL155" s="6">
        <f t="shared" si="228"/>
        <v>0</v>
      </c>
      <c r="AM155" s="6">
        <f t="shared" si="228"/>
        <v>0</v>
      </c>
      <c r="AN155" s="6">
        <f t="shared" ca="1" si="228"/>
        <v>0.126</v>
      </c>
      <c r="AO155" s="6">
        <f t="shared" si="228"/>
        <v>0</v>
      </c>
      <c r="AP155" s="6">
        <f t="shared" si="224"/>
        <v>0</v>
      </c>
      <c r="AQ155" s="6" t="str">
        <f t="shared" si="194"/>
        <v/>
      </c>
      <c r="AR155" s="6" t="str">
        <f t="shared" si="195"/>
        <v/>
      </c>
      <c r="AS155" s="6" t="str">
        <f t="shared" si="196"/>
        <v/>
      </c>
      <c r="AT155" s="6" t="str">
        <f t="shared" si="197"/>
        <v/>
      </c>
      <c r="AU155" s="6" t="str">
        <f t="shared" si="198"/>
        <v/>
      </c>
      <c r="AV155" s="6" t="str">
        <f t="shared" si="199"/>
        <v/>
      </c>
      <c r="AW155" s="6" t="str">
        <f t="shared" si="200"/>
        <v/>
      </c>
      <c r="AX155" s="6" t="str">
        <f t="shared" si="201"/>
        <v/>
      </c>
      <c r="AY155" s="6" t="str">
        <f t="shared" si="202"/>
        <v/>
      </c>
      <c r="AZ155" s="6" t="str">
        <f t="shared" si="203"/>
        <v/>
      </c>
      <c r="BA155" s="6" t="str">
        <f t="shared" si="204"/>
        <v/>
      </c>
      <c r="BB155" s="6" t="str">
        <f t="shared" si="205"/>
        <v/>
      </c>
      <c r="BC155" s="6" t="str">
        <f t="shared" si="206"/>
        <v/>
      </c>
      <c r="BD155" s="6" t="str">
        <f t="shared" si="207"/>
        <v/>
      </c>
      <c r="BE155" s="6" t="str">
        <f t="shared" si="208"/>
        <v/>
      </c>
      <c r="BF155" s="6" t="str">
        <f t="shared" si="209"/>
        <v/>
      </c>
      <c r="BG155" s="6" t="str">
        <f t="shared" si="210"/>
        <v/>
      </c>
      <c r="BH155" s="6" t="str">
        <f t="shared" si="211"/>
        <v/>
      </c>
      <c r="BI155" s="6" t="str">
        <f t="shared" si="212"/>
        <v/>
      </c>
      <c r="BJ155" s="6" t="str">
        <f t="shared" si="213"/>
        <v/>
      </c>
      <c r="BK155" s="6" t="str">
        <f t="shared" si="214"/>
        <v/>
      </c>
      <c r="BL155" s="6">
        <f t="shared" ca="1" si="215"/>
        <v>3</v>
      </c>
      <c r="BM155" s="6" t="str">
        <f t="shared" si="216"/>
        <v/>
      </c>
      <c r="BN155" s="6" t="str">
        <f t="shared" si="217"/>
        <v/>
      </c>
      <c r="BQ155" s="6" t="str">
        <f t="shared" si="218"/>
        <v>TBR JD</v>
      </c>
      <c r="BR155" s="6">
        <f t="shared" si="219"/>
        <v>4</v>
      </c>
      <c r="BS155" s="6" t="str">
        <f t="shared" si="220"/>
        <v>JD</v>
      </c>
      <c r="BT155" s="6" t="str">
        <f t="shared" si="221"/>
        <v>J</v>
      </c>
      <c r="BU155" s="6" t="str">
        <f t="shared" si="222"/>
        <v>w</v>
      </c>
      <c r="BV155" s="6" t="str">
        <f t="shared" si="223"/>
        <v>TBR</v>
      </c>
    </row>
    <row r="156" spans="1:74" x14ac:dyDescent="0.35">
      <c r="A156" s="6">
        <v>24</v>
      </c>
      <c r="B156" t="s">
        <v>331</v>
      </c>
      <c r="C156" t="s">
        <v>332</v>
      </c>
      <c r="D156" t="s">
        <v>43</v>
      </c>
      <c r="E156" s="29" t="s">
        <v>333</v>
      </c>
      <c r="F156" s="29" t="s">
        <v>45</v>
      </c>
      <c r="G156" s="30" t="s">
        <v>9</v>
      </c>
      <c r="H156" s="31" t="str">
        <f t="shared" si="229"/>
        <v>J</v>
      </c>
      <c r="I156" s="32" t="str">
        <f t="shared" si="230"/>
        <v>w</v>
      </c>
      <c r="J156" s="33" t="str">
        <f t="shared" si="186"/>
        <v>LBH</v>
      </c>
      <c r="K156" s="30"/>
      <c r="N156" s="6">
        <f t="shared" si="189"/>
        <v>2</v>
      </c>
      <c r="O156" s="6">
        <f t="shared" si="190"/>
        <v>2</v>
      </c>
      <c r="P156" s="6">
        <f t="shared" si="191"/>
        <v>2</v>
      </c>
      <c r="Q156" s="6">
        <f t="shared" si="192"/>
        <v>222</v>
      </c>
      <c r="R156" s="6">
        <f t="shared" ca="1" si="193"/>
        <v>0.20699999999999999</v>
      </c>
      <c r="S156" s="6">
        <f t="shared" ref="S156:AB166" si="231">IF($Q156=S$4,$R156,0)</f>
        <v>0</v>
      </c>
      <c r="T156" s="6">
        <f t="shared" si="231"/>
        <v>0</v>
      </c>
      <c r="U156" s="6">
        <f t="shared" si="231"/>
        <v>0</v>
      </c>
      <c r="V156" s="6">
        <f t="shared" si="231"/>
        <v>0</v>
      </c>
      <c r="W156" s="6">
        <f t="shared" si="231"/>
        <v>0</v>
      </c>
      <c r="X156" s="6">
        <f t="shared" si="231"/>
        <v>0</v>
      </c>
      <c r="Y156" s="6">
        <f t="shared" si="231"/>
        <v>0</v>
      </c>
      <c r="Z156" s="6">
        <f t="shared" si="231"/>
        <v>0</v>
      </c>
      <c r="AA156" s="6">
        <f t="shared" si="231"/>
        <v>0</v>
      </c>
      <c r="AB156" s="6">
        <f t="shared" ca="1" si="231"/>
        <v>0.20699999999999999</v>
      </c>
      <c r="AC156" s="6">
        <f t="shared" ref="AC156:AO166" si="232">IF($Q156=AC$4,$R156,0)</f>
        <v>0</v>
      </c>
      <c r="AD156" s="6">
        <f t="shared" si="232"/>
        <v>0</v>
      </c>
      <c r="AE156" s="6">
        <f t="shared" si="232"/>
        <v>0</v>
      </c>
      <c r="AF156" s="6">
        <f t="shared" si="232"/>
        <v>0</v>
      </c>
      <c r="AG156" s="6">
        <f t="shared" si="232"/>
        <v>0</v>
      </c>
      <c r="AH156" s="6">
        <f t="shared" si="232"/>
        <v>0</v>
      </c>
      <c r="AI156" s="6">
        <f t="shared" si="232"/>
        <v>0</v>
      </c>
      <c r="AJ156" s="6">
        <f t="shared" si="232"/>
        <v>0</v>
      </c>
      <c r="AK156" s="6">
        <f t="shared" si="232"/>
        <v>0</v>
      </c>
      <c r="AL156" s="6">
        <f t="shared" si="232"/>
        <v>0</v>
      </c>
      <c r="AM156" s="6">
        <f t="shared" si="232"/>
        <v>0</v>
      </c>
      <c r="AN156" s="6">
        <f t="shared" si="232"/>
        <v>0</v>
      </c>
      <c r="AO156" s="6">
        <f t="shared" si="232"/>
        <v>0</v>
      </c>
      <c r="AP156" s="6">
        <f t="shared" si="224"/>
        <v>0</v>
      </c>
      <c r="AQ156" s="6" t="str">
        <f t="shared" si="194"/>
        <v/>
      </c>
      <c r="AR156" s="6" t="str">
        <f t="shared" si="195"/>
        <v/>
      </c>
      <c r="AS156" s="6" t="str">
        <f t="shared" si="196"/>
        <v/>
      </c>
      <c r="AT156" s="6" t="str">
        <f t="shared" si="197"/>
        <v/>
      </c>
      <c r="AU156" s="6" t="str">
        <f t="shared" si="198"/>
        <v/>
      </c>
      <c r="AV156" s="6" t="str">
        <f t="shared" si="199"/>
        <v/>
      </c>
      <c r="AW156" s="6" t="str">
        <f t="shared" si="200"/>
        <v/>
      </c>
      <c r="AX156" s="6" t="str">
        <f t="shared" si="201"/>
        <v/>
      </c>
      <c r="AY156" s="6" t="str">
        <f t="shared" si="202"/>
        <v/>
      </c>
      <c r="AZ156" s="6">
        <f t="shared" ca="1" si="203"/>
        <v>1</v>
      </c>
      <c r="BA156" s="6" t="str">
        <f t="shared" si="204"/>
        <v/>
      </c>
      <c r="BB156" s="6" t="str">
        <f t="shared" si="205"/>
        <v/>
      </c>
      <c r="BC156" s="6" t="str">
        <f t="shared" si="206"/>
        <v/>
      </c>
      <c r="BD156" s="6" t="str">
        <f t="shared" si="207"/>
        <v/>
      </c>
      <c r="BE156" s="6" t="str">
        <f t="shared" si="208"/>
        <v/>
      </c>
      <c r="BF156" s="6" t="str">
        <f t="shared" si="209"/>
        <v/>
      </c>
      <c r="BG156" s="6" t="str">
        <f t="shared" si="210"/>
        <v/>
      </c>
      <c r="BH156" s="6" t="str">
        <f t="shared" si="211"/>
        <v/>
      </c>
      <c r="BI156" s="6" t="str">
        <f t="shared" si="212"/>
        <v/>
      </c>
      <c r="BJ156" s="6" t="str">
        <f t="shared" si="213"/>
        <v/>
      </c>
      <c r="BK156" s="6" t="str">
        <f t="shared" si="214"/>
        <v/>
      </c>
      <c r="BL156" s="6" t="str">
        <f t="shared" si="215"/>
        <v/>
      </c>
      <c r="BM156" s="6" t="str">
        <f t="shared" si="216"/>
        <v/>
      </c>
      <c r="BN156" s="6" t="str">
        <f t="shared" si="217"/>
        <v/>
      </c>
      <c r="BQ156" s="6" t="str">
        <f t="shared" si="218"/>
        <v>LBH JD</v>
      </c>
      <c r="BR156" s="6">
        <f t="shared" si="219"/>
        <v>4</v>
      </c>
      <c r="BS156" s="6" t="str">
        <f t="shared" si="220"/>
        <v>JD</v>
      </c>
      <c r="BT156" s="6" t="str">
        <f t="shared" si="221"/>
        <v>J</v>
      </c>
      <c r="BU156" s="6" t="str">
        <f t="shared" si="222"/>
        <v>w</v>
      </c>
      <c r="BV156" s="6" t="str">
        <f t="shared" si="223"/>
        <v>LBH</v>
      </c>
    </row>
    <row r="157" spans="1:74" x14ac:dyDescent="0.35">
      <c r="A157" s="6">
        <v>97</v>
      </c>
      <c r="B157" t="s">
        <v>154</v>
      </c>
      <c r="C157" t="s">
        <v>334</v>
      </c>
      <c r="D157" t="s">
        <v>43</v>
      </c>
      <c r="E157" s="29" t="s">
        <v>78</v>
      </c>
      <c r="F157" s="29" t="s">
        <v>45</v>
      </c>
      <c r="G157" s="30" t="s">
        <v>9</v>
      </c>
      <c r="H157" s="31" t="str">
        <f t="shared" si="229"/>
        <v>E</v>
      </c>
      <c r="I157" s="32" t="str">
        <f t="shared" si="230"/>
        <v>m</v>
      </c>
      <c r="J157" s="33" t="str">
        <f t="shared" si="186"/>
        <v>LBH</v>
      </c>
      <c r="K157" s="30"/>
      <c r="N157" s="6">
        <f t="shared" si="189"/>
        <v>1</v>
      </c>
      <c r="O157" s="6">
        <f t="shared" si="190"/>
        <v>1</v>
      </c>
      <c r="P157" s="6">
        <f t="shared" si="191"/>
        <v>2</v>
      </c>
      <c r="Q157" s="6">
        <f t="shared" si="192"/>
        <v>211</v>
      </c>
      <c r="R157" s="6">
        <f t="shared" ca="1" si="193"/>
        <v>0.35899999999999999</v>
      </c>
      <c r="S157" s="6">
        <f t="shared" si="231"/>
        <v>0</v>
      </c>
      <c r="T157" s="6">
        <f t="shared" si="231"/>
        <v>0</v>
      </c>
      <c r="U157" s="6">
        <f t="shared" si="231"/>
        <v>0</v>
      </c>
      <c r="V157" s="6">
        <f t="shared" si="231"/>
        <v>0</v>
      </c>
      <c r="W157" s="6">
        <f t="shared" si="231"/>
        <v>0</v>
      </c>
      <c r="X157" s="6">
        <f t="shared" si="231"/>
        <v>0</v>
      </c>
      <c r="Y157" s="6">
        <f t="shared" ca="1" si="231"/>
        <v>0.35899999999999999</v>
      </c>
      <c r="Z157" s="6">
        <f t="shared" si="231"/>
        <v>0</v>
      </c>
      <c r="AA157" s="6">
        <f t="shared" si="231"/>
        <v>0</v>
      </c>
      <c r="AB157" s="6">
        <f t="shared" si="231"/>
        <v>0</v>
      </c>
      <c r="AC157" s="6">
        <f t="shared" si="232"/>
        <v>0</v>
      </c>
      <c r="AD157" s="6">
        <f t="shared" si="232"/>
        <v>0</v>
      </c>
      <c r="AE157" s="6">
        <f t="shared" si="232"/>
        <v>0</v>
      </c>
      <c r="AF157" s="6">
        <f t="shared" si="232"/>
        <v>0</v>
      </c>
      <c r="AG157" s="6">
        <f t="shared" si="232"/>
        <v>0</v>
      </c>
      <c r="AH157" s="6">
        <f t="shared" si="232"/>
        <v>0</v>
      </c>
      <c r="AI157" s="6">
        <f t="shared" si="232"/>
        <v>0</v>
      </c>
      <c r="AJ157" s="6">
        <f t="shared" si="232"/>
        <v>0</v>
      </c>
      <c r="AK157" s="6">
        <f t="shared" si="232"/>
        <v>0</v>
      </c>
      <c r="AL157" s="6">
        <f t="shared" si="232"/>
        <v>0</v>
      </c>
      <c r="AM157" s="6">
        <f t="shared" si="232"/>
        <v>0</v>
      </c>
      <c r="AN157" s="6">
        <f t="shared" si="232"/>
        <v>0</v>
      </c>
      <c r="AO157" s="6">
        <f t="shared" si="232"/>
        <v>0</v>
      </c>
      <c r="AP157" s="6">
        <f t="shared" si="224"/>
        <v>0</v>
      </c>
      <c r="AQ157" s="6" t="str">
        <f t="shared" si="194"/>
        <v/>
      </c>
      <c r="AR157" s="6" t="str">
        <f t="shared" si="195"/>
        <v/>
      </c>
      <c r="AS157" s="6" t="str">
        <f t="shared" si="196"/>
        <v/>
      </c>
      <c r="AT157" s="6" t="str">
        <f t="shared" si="197"/>
        <v/>
      </c>
      <c r="AU157" s="6" t="str">
        <f t="shared" si="198"/>
        <v/>
      </c>
      <c r="AV157" s="6" t="str">
        <f t="shared" si="199"/>
        <v/>
      </c>
      <c r="AW157" s="6">
        <f t="shared" ca="1" si="200"/>
        <v>14</v>
      </c>
      <c r="AX157" s="6" t="str">
        <f t="shared" si="201"/>
        <v/>
      </c>
      <c r="AY157" s="6" t="str">
        <f t="shared" si="202"/>
        <v/>
      </c>
      <c r="AZ157" s="6" t="str">
        <f t="shared" si="203"/>
        <v/>
      </c>
      <c r="BA157" s="6" t="str">
        <f t="shared" si="204"/>
        <v/>
      </c>
      <c r="BB157" s="6" t="str">
        <f t="shared" si="205"/>
        <v/>
      </c>
      <c r="BC157" s="6" t="str">
        <f t="shared" si="206"/>
        <v/>
      </c>
      <c r="BD157" s="6" t="str">
        <f t="shared" si="207"/>
        <v/>
      </c>
      <c r="BE157" s="6" t="str">
        <f t="shared" si="208"/>
        <v/>
      </c>
      <c r="BF157" s="6" t="str">
        <f t="shared" si="209"/>
        <v/>
      </c>
      <c r="BG157" s="6" t="str">
        <f t="shared" si="210"/>
        <v/>
      </c>
      <c r="BH157" s="6" t="str">
        <f t="shared" si="211"/>
        <v/>
      </c>
      <c r="BI157" s="6" t="str">
        <f t="shared" si="212"/>
        <v/>
      </c>
      <c r="BJ157" s="6" t="str">
        <f t="shared" si="213"/>
        <v/>
      </c>
      <c r="BK157" s="6" t="str">
        <f t="shared" si="214"/>
        <v/>
      </c>
      <c r="BL157" s="6" t="str">
        <f t="shared" si="215"/>
        <v/>
      </c>
      <c r="BM157" s="6" t="str">
        <f t="shared" si="216"/>
        <v/>
      </c>
      <c r="BN157" s="6" t="str">
        <f t="shared" si="217"/>
        <v/>
      </c>
      <c r="BQ157" s="6" t="str">
        <f t="shared" si="218"/>
        <v>LBH H</v>
      </c>
      <c r="BR157" s="6">
        <f t="shared" si="219"/>
        <v>4</v>
      </c>
      <c r="BS157" s="6" t="str">
        <f t="shared" si="220"/>
        <v>H</v>
      </c>
      <c r="BT157" s="6" t="str">
        <f t="shared" si="221"/>
        <v>E</v>
      </c>
      <c r="BU157" s="6" t="str">
        <f t="shared" si="222"/>
        <v>m</v>
      </c>
      <c r="BV157" s="6" t="str">
        <f t="shared" si="223"/>
        <v>LBH</v>
      </c>
    </row>
    <row r="158" spans="1:74" x14ac:dyDescent="0.35">
      <c r="A158" s="6">
        <v>81</v>
      </c>
      <c r="B158" t="s">
        <v>83</v>
      </c>
      <c r="C158" t="s">
        <v>335</v>
      </c>
      <c r="D158" t="s">
        <v>216</v>
      </c>
      <c r="E158" s="29" t="s">
        <v>62</v>
      </c>
      <c r="F158" s="29" t="s">
        <v>45</v>
      </c>
      <c r="G158" s="30"/>
      <c r="H158" s="31" t="str">
        <f t="shared" si="229"/>
        <v>E</v>
      </c>
      <c r="I158" s="32" t="str">
        <f t="shared" si="230"/>
        <v>m</v>
      </c>
      <c r="J158" s="33" t="str">
        <f t="shared" si="186"/>
        <v>TBR</v>
      </c>
      <c r="K158" s="30"/>
      <c r="N158" s="6">
        <f t="shared" si="189"/>
        <v>1</v>
      </c>
      <c r="O158" s="6">
        <f t="shared" si="190"/>
        <v>1</v>
      </c>
      <c r="P158" s="6">
        <f t="shared" si="191"/>
        <v>4</v>
      </c>
      <c r="Q158" s="6">
        <f t="shared" si="192"/>
        <v>411</v>
      </c>
      <c r="R158" s="6">
        <f t="shared" ca="1" si="193"/>
        <v>0.30599999999999999</v>
      </c>
      <c r="S158" s="6">
        <f t="shared" si="231"/>
        <v>0</v>
      </c>
      <c r="T158" s="6">
        <f t="shared" si="231"/>
        <v>0</v>
      </c>
      <c r="U158" s="6">
        <f t="shared" si="231"/>
        <v>0</v>
      </c>
      <c r="V158" s="6">
        <f t="shared" si="231"/>
        <v>0</v>
      </c>
      <c r="W158" s="6">
        <f t="shared" si="231"/>
        <v>0</v>
      </c>
      <c r="X158" s="6">
        <f t="shared" si="231"/>
        <v>0</v>
      </c>
      <c r="Y158" s="6">
        <f t="shared" si="231"/>
        <v>0</v>
      </c>
      <c r="Z158" s="6">
        <f t="shared" si="231"/>
        <v>0</v>
      </c>
      <c r="AA158" s="6">
        <f t="shared" si="231"/>
        <v>0</v>
      </c>
      <c r="AB158" s="6">
        <f t="shared" si="231"/>
        <v>0</v>
      </c>
      <c r="AC158" s="6">
        <f t="shared" si="232"/>
        <v>0</v>
      </c>
      <c r="AD158" s="6">
        <f t="shared" si="232"/>
        <v>0</v>
      </c>
      <c r="AE158" s="6">
        <f t="shared" si="232"/>
        <v>0</v>
      </c>
      <c r="AF158" s="6">
        <f t="shared" si="232"/>
        <v>0</v>
      </c>
      <c r="AG158" s="6">
        <f t="shared" si="232"/>
        <v>0</v>
      </c>
      <c r="AH158" s="6">
        <f t="shared" si="232"/>
        <v>0</v>
      </c>
      <c r="AI158" s="6">
        <f t="shared" si="232"/>
        <v>0</v>
      </c>
      <c r="AJ158" s="6">
        <f t="shared" si="232"/>
        <v>0</v>
      </c>
      <c r="AK158" s="6">
        <f t="shared" ca="1" si="232"/>
        <v>0.30599999999999999</v>
      </c>
      <c r="AL158" s="6">
        <f t="shared" si="232"/>
        <v>0</v>
      </c>
      <c r="AM158" s="6">
        <f t="shared" si="232"/>
        <v>0</v>
      </c>
      <c r="AN158" s="6">
        <f t="shared" si="232"/>
        <v>0</v>
      </c>
      <c r="AO158" s="6">
        <f t="shared" si="232"/>
        <v>0</v>
      </c>
      <c r="AP158" s="6">
        <f t="shared" si="224"/>
        <v>0</v>
      </c>
      <c r="AQ158" s="6" t="str">
        <f t="shared" si="194"/>
        <v/>
      </c>
      <c r="AR158" s="6" t="str">
        <f t="shared" si="195"/>
        <v/>
      </c>
      <c r="AS158" s="6" t="str">
        <f t="shared" si="196"/>
        <v/>
      </c>
      <c r="AT158" s="6" t="str">
        <f t="shared" si="197"/>
        <v/>
      </c>
      <c r="AU158" s="6" t="str">
        <f t="shared" si="198"/>
        <v/>
      </c>
      <c r="AV158" s="6" t="str">
        <f t="shared" si="199"/>
        <v/>
      </c>
      <c r="AW158" s="6" t="str">
        <f t="shared" si="200"/>
        <v/>
      </c>
      <c r="AX158" s="6" t="str">
        <f t="shared" si="201"/>
        <v/>
      </c>
      <c r="AY158" s="6" t="str">
        <f t="shared" si="202"/>
        <v/>
      </c>
      <c r="AZ158" s="6" t="str">
        <f t="shared" si="203"/>
        <v/>
      </c>
      <c r="BA158" s="6" t="str">
        <f t="shared" si="204"/>
        <v/>
      </c>
      <c r="BB158" s="6" t="str">
        <f t="shared" si="205"/>
        <v/>
      </c>
      <c r="BC158" s="6" t="str">
        <f t="shared" si="206"/>
        <v/>
      </c>
      <c r="BD158" s="6" t="str">
        <f t="shared" si="207"/>
        <v/>
      </c>
      <c r="BE158" s="6" t="str">
        <f t="shared" si="208"/>
        <v/>
      </c>
      <c r="BF158" s="6" t="str">
        <f t="shared" si="209"/>
        <v/>
      </c>
      <c r="BG158" s="6" t="str">
        <f t="shared" si="210"/>
        <v/>
      </c>
      <c r="BH158" s="6" t="str">
        <f t="shared" si="211"/>
        <v/>
      </c>
      <c r="BI158" s="6">
        <f t="shared" ca="1" si="212"/>
        <v>45</v>
      </c>
      <c r="BJ158" s="6" t="str">
        <f t="shared" si="213"/>
        <v/>
      </c>
      <c r="BK158" s="6" t="str">
        <f t="shared" si="214"/>
        <v/>
      </c>
      <c r="BL158" s="6" t="str">
        <f t="shared" si="215"/>
        <v/>
      </c>
      <c r="BM158" s="6" t="str">
        <f t="shared" si="216"/>
        <v/>
      </c>
      <c r="BN158" s="6" t="str">
        <f t="shared" si="217"/>
        <v/>
      </c>
      <c r="BQ158" s="6" t="str">
        <f t="shared" si="218"/>
        <v>TBR H</v>
      </c>
      <c r="BR158" s="6">
        <f t="shared" si="219"/>
        <v>4</v>
      </c>
      <c r="BS158" s="6" t="str">
        <f t="shared" si="220"/>
        <v>H</v>
      </c>
      <c r="BT158" s="6" t="str">
        <f t="shared" si="221"/>
        <v>E</v>
      </c>
      <c r="BU158" s="6" t="str">
        <f t="shared" si="222"/>
        <v>m</v>
      </c>
      <c r="BV158" s="6" t="str">
        <f t="shared" si="223"/>
        <v>TBR</v>
      </c>
    </row>
    <row r="159" spans="1:74" x14ac:dyDescent="0.35">
      <c r="A159" s="6">
        <v>131</v>
      </c>
      <c r="B159" t="s">
        <v>322</v>
      </c>
      <c r="C159" t="s">
        <v>336</v>
      </c>
      <c r="D159" t="s">
        <v>337</v>
      </c>
      <c r="E159" s="29" t="s">
        <v>50</v>
      </c>
      <c r="F159" s="29" t="s">
        <v>45</v>
      </c>
      <c r="G159" s="30"/>
      <c r="H159" s="31" t="str">
        <f t="shared" si="229"/>
        <v>E</v>
      </c>
      <c r="I159" s="32" t="str">
        <f t="shared" si="230"/>
        <v>m</v>
      </c>
      <c r="J159" s="33" t="str">
        <f t="shared" si="186"/>
        <v>LBC</v>
      </c>
      <c r="K159" s="30"/>
      <c r="N159" s="6">
        <f t="shared" si="189"/>
        <v>1</v>
      </c>
      <c r="O159" s="6">
        <f t="shared" si="190"/>
        <v>1</v>
      </c>
      <c r="P159" s="6">
        <f t="shared" si="191"/>
        <v>3</v>
      </c>
      <c r="Q159" s="6">
        <f t="shared" si="192"/>
        <v>311</v>
      </c>
      <c r="R159" s="6">
        <f t="shared" ca="1" si="193"/>
        <v>0.20699999999999999</v>
      </c>
      <c r="S159" s="6">
        <f t="shared" si="231"/>
        <v>0</v>
      </c>
      <c r="T159" s="6">
        <f t="shared" si="231"/>
        <v>0</v>
      </c>
      <c r="U159" s="6">
        <f t="shared" si="231"/>
        <v>0</v>
      </c>
      <c r="V159" s="6">
        <f t="shared" si="231"/>
        <v>0</v>
      </c>
      <c r="W159" s="6">
        <f t="shared" si="231"/>
        <v>0</v>
      </c>
      <c r="X159" s="6">
        <f t="shared" si="231"/>
        <v>0</v>
      </c>
      <c r="Y159" s="6">
        <f t="shared" si="231"/>
        <v>0</v>
      </c>
      <c r="Z159" s="6">
        <f t="shared" si="231"/>
        <v>0</v>
      </c>
      <c r="AA159" s="6">
        <f t="shared" si="231"/>
        <v>0</v>
      </c>
      <c r="AB159" s="6">
        <f t="shared" si="231"/>
        <v>0</v>
      </c>
      <c r="AC159" s="6">
        <f t="shared" si="232"/>
        <v>0</v>
      </c>
      <c r="AD159" s="6">
        <f t="shared" si="232"/>
        <v>0</v>
      </c>
      <c r="AE159" s="6">
        <f t="shared" ca="1" si="232"/>
        <v>0.20699999999999999</v>
      </c>
      <c r="AF159" s="6">
        <f t="shared" si="232"/>
        <v>0</v>
      </c>
      <c r="AG159" s="6">
        <f t="shared" si="232"/>
        <v>0</v>
      </c>
      <c r="AH159" s="6">
        <f t="shared" si="232"/>
        <v>0</v>
      </c>
      <c r="AI159" s="6">
        <f t="shared" si="232"/>
        <v>0</v>
      </c>
      <c r="AJ159" s="6">
        <f t="shared" si="232"/>
        <v>0</v>
      </c>
      <c r="AK159" s="6">
        <f t="shared" si="232"/>
        <v>0</v>
      </c>
      <c r="AL159" s="6">
        <f t="shared" si="232"/>
        <v>0</v>
      </c>
      <c r="AM159" s="6">
        <f t="shared" si="232"/>
        <v>0</v>
      </c>
      <c r="AN159" s="6">
        <f t="shared" si="232"/>
        <v>0</v>
      </c>
      <c r="AO159" s="6">
        <f t="shared" si="232"/>
        <v>0</v>
      </c>
      <c r="AP159" s="6">
        <f t="shared" si="224"/>
        <v>0</v>
      </c>
      <c r="AQ159" s="6" t="str">
        <f t="shared" si="194"/>
        <v/>
      </c>
      <c r="AR159" s="6" t="str">
        <f t="shared" si="195"/>
        <v/>
      </c>
      <c r="AS159" s="6" t="str">
        <f t="shared" si="196"/>
        <v/>
      </c>
      <c r="AT159" s="6" t="str">
        <f t="shared" si="197"/>
        <v/>
      </c>
      <c r="AU159" s="6" t="str">
        <f t="shared" si="198"/>
        <v/>
      </c>
      <c r="AV159" s="6" t="str">
        <f t="shared" si="199"/>
        <v/>
      </c>
      <c r="AW159" s="6" t="str">
        <f t="shared" si="200"/>
        <v/>
      </c>
      <c r="AX159" s="6" t="str">
        <f t="shared" si="201"/>
        <v/>
      </c>
      <c r="AY159" s="6" t="str">
        <f t="shared" si="202"/>
        <v/>
      </c>
      <c r="AZ159" s="6" t="str">
        <f t="shared" si="203"/>
        <v/>
      </c>
      <c r="BA159" s="6" t="str">
        <f t="shared" si="204"/>
        <v/>
      </c>
      <c r="BB159" s="6" t="str">
        <f t="shared" si="205"/>
        <v/>
      </c>
      <c r="BC159" s="6">
        <f t="shared" ca="1" si="206"/>
        <v>15</v>
      </c>
      <c r="BD159" s="6" t="str">
        <f t="shared" si="207"/>
        <v/>
      </c>
      <c r="BE159" s="6" t="str">
        <f t="shared" si="208"/>
        <v/>
      </c>
      <c r="BF159" s="6" t="str">
        <f t="shared" si="209"/>
        <v/>
      </c>
      <c r="BG159" s="6" t="str">
        <f t="shared" si="210"/>
        <v/>
      </c>
      <c r="BH159" s="6" t="str">
        <f t="shared" si="211"/>
        <v/>
      </c>
      <c r="BI159" s="6" t="str">
        <f t="shared" si="212"/>
        <v/>
      </c>
      <c r="BJ159" s="6" t="str">
        <f t="shared" si="213"/>
        <v/>
      </c>
      <c r="BK159" s="6" t="str">
        <f t="shared" si="214"/>
        <v/>
      </c>
      <c r="BL159" s="6" t="str">
        <f t="shared" si="215"/>
        <v/>
      </c>
      <c r="BM159" s="6" t="str">
        <f t="shared" si="216"/>
        <v/>
      </c>
      <c r="BN159" s="6" t="str">
        <f t="shared" si="217"/>
        <v/>
      </c>
      <c r="BQ159" s="6" t="str">
        <f t="shared" si="218"/>
        <v>LBC H</v>
      </c>
      <c r="BR159" s="6">
        <f t="shared" si="219"/>
        <v>4</v>
      </c>
      <c r="BS159" s="6" t="str">
        <f t="shared" si="220"/>
        <v>H</v>
      </c>
      <c r="BT159" s="6" t="str">
        <f t="shared" si="221"/>
        <v>E</v>
      </c>
      <c r="BU159" s="6" t="str">
        <f t="shared" si="222"/>
        <v>m</v>
      </c>
      <c r="BV159" s="6" t="str">
        <f t="shared" si="223"/>
        <v>LBC</v>
      </c>
    </row>
    <row r="160" spans="1:74" x14ac:dyDescent="0.35">
      <c r="A160" s="6">
        <v>15</v>
      </c>
      <c r="B160" t="s">
        <v>212</v>
      </c>
      <c r="C160" t="s">
        <v>338</v>
      </c>
      <c r="D160" t="s">
        <v>43</v>
      </c>
      <c r="E160" s="29" t="s">
        <v>62</v>
      </c>
      <c r="F160" s="37" t="s">
        <v>339</v>
      </c>
      <c r="G160" s="30"/>
      <c r="H160" s="31" t="str">
        <f t="shared" si="229"/>
        <v>E</v>
      </c>
      <c r="I160" s="32" t="str">
        <f t="shared" si="230"/>
        <v>m</v>
      </c>
      <c r="J160" s="33" t="str">
        <f t="shared" si="186"/>
        <v>TBR</v>
      </c>
      <c r="K160" s="30"/>
      <c r="N160" s="6">
        <f t="shared" si="189"/>
        <v>1</v>
      </c>
      <c r="O160" s="6">
        <f t="shared" si="190"/>
        <v>1</v>
      </c>
      <c r="P160" s="6">
        <f t="shared" si="191"/>
        <v>4</v>
      </c>
      <c r="Q160" s="6">
        <f t="shared" si="192"/>
        <v>411</v>
      </c>
      <c r="R160" s="6">
        <f t="shared" ca="1" si="193"/>
        <v>0.32600000000000001</v>
      </c>
      <c r="S160" s="6">
        <f t="shared" si="231"/>
        <v>0</v>
      </c>
      <c r="T160" s="6">
        <f t="shared" si="231"/>
        <v>0</v>
      </c>
      <c r="U160" s="6">
        <f t="shared" si="231"/>
        <v>0</v>
      </c>
      <c r="V160" s="6">
        <f t="shared" si="231"/>
        <v>0</v>
      </c>
      <c r="W160" s="6">
        <f t="shared" si="231"/>
        <v>0</v>
      </c>
      <c r="X160" s="6">
        <f t="shared" si="231"/>
        <v>0</v>
      </c>
      <c r="Y160" s="6">
        <f t="shared" si="231"/>
        <v>0</v>
      </c>
      <c r="Z160" s="6">
        <f t="shared" si="231"/>
        <v>0</v>
      </c>
      <c r="AA160" s="6">
        <f t="shared" si="231"/>
        <v>0</v>
      </c>
      <c r="AB160" s="6">
        <f t="shared" si="231"/>
        <v>0</v>
      </c>
      <c r="AC160" s="6">
        <f t="shared" si="232"/>
        <v>0</v>
      </c>
      <c r="AD160" s="6">
        <f t="shared" si="232"/>
        <v>0</v>
      </c>
      <c r="AE160" s="6">
        <f t="shared" si="232"/>
        <v>0</v>
      </c>
      <c r="AF160" s="6">
        <f t="shared" si="232"/>
        <v>0</v>
      </c>
      <c r="AG160" s="6">
        <f t="shared" si="232"/>
        <v>0</v>
      </c>
      <c r="AH160" s="6">
        <f t="shared" si="232"/>
        <v>0</v>
      </c>
      <c r="AI160" s="6">
        <f t="shared" si="232"/>
        <v>0</v>
      </c>
      <c r="AJ160" s="6">
        <f t="shared" si="232"/>
        <v>0</v>
      </c>
      <c r="AK160" s="6">
        <f t="shared" ca="1" si="232"/>
        <v>0.32600000000000001</v>
      </c>
      <c r="AL160" s="6">
        <f t="shared" si="232"/>
        <v>0</v>
      </c>
      <c r="AM160" s="6">
        <f t="shared" si="232"/>
        <v>0</v>
      </c>
      <c r="AN160" s="6">
        <f t="shared" si="232"/>
        <v>0</v>
      </c>
      <c r="AO160" s="6">
        <f t="shared" si="232"/>
        <v>0</v>
      </c>
      <c r="AP160" s="6">
        <f t="shared" si="224"/>
        <v>0</v>
      </c>
      <c r="AQ160" s="6" t="str">
        <f t="shared" si="194"/>
        <v/>
      </c>
      <c r="AR160" s="6" t="str">
        <f t="shared" si="195"/>
        <v/>
      </c>
      <c r="AS160" s="6" t="str">
        <f t="shared" si="196"/>
        <v/>
      </c>
      <c r="AT160" s="6" t="str">
        <f t="shared" si="197"/>
        <v/>
      </c>
      <c r="AU160" s="6" t="str">
        <f t="shared" si="198"/>
        <v/>
      </c>
      <c r="AV160" s="6" t="str">
        <f t="shared" si="199"/>
        <v/>
      </c>
      <c r="AW160" s="6" t="str">
        <f t="shared" si="200"/>
        <v/>
      </c>
      <c r="AX160" s="6" t="str">
        <f t="shared" si="201"/>
        <v/>
      </c>
      <c r="AY160" s="6" t="str">
        <f t="shared" si="202"/>
        <v/>
      </c>
      <c r="AZ160" s="6" t="str">
        <f t="shared" si="203"/>
        <v/>
      </c>
      <c r="BA160" s="6" t="str">
        <f t="shared" si="204"/>
        <v/>
      </c>
      <c r="BB160" s="6" t="str">
        <f t="shared" si="205"/>
        <v/>
      </c>
      <c r="BC160" s="6" t="str">
        <f t="shared" si="206"/>
        <v/>
      </c>
      <c r="BD160" s="6" t="str">
        <f t="shared" si="207"/>
        <v/>
      </c>
      <c r="BE160" s="6" t="str">
        <f t="shared" si="208"/>
        <v/>
      </c>
      <c r="BF160" s="6" t="str">
        <f t="shared" si="209"/>
        <v/>
      </c>
      <c r="BG160" s="6" t="str">
        <f t="shared" si="210"/>
        <v/>
      </c>
      <c r="BH160" s="6" t="str">
        <f t="shared" si="211"/>
        <v/>
      </c>
      <c r="BI160" s="6">
        <f t="shared" ca="1" si="212"/>
        <v>42</v>
      </c>
      <c r="BJ160" s="6" t="str">
        <f t="shared" si="213"/>
        <v/>
      </c>
      <c r="BK160" s="6" t="str">
        <f t="shared" si="214"/>
        <v/>
      </c>
      <c r="BL160" s="6" t="str">
        <f t="shared" si="215"/>
        <v/>
      </c>
      <c r="BM160" s="6" t="str">
        <f t="shared" si="216"/>
        <v/>
      </c>
      <c r="BN160" s="6" t="str">
        <f t="shared" si="217"/>
        <v/>
      </c>
      <c r="BQ160" s="6" t="str">
        <f t="shared" si="218"/>
        <v>TBR H</v>
      </c>
      <c r="BR160" s="6">
        <f t="shared" si="219"/>
        <v>4</v>
      </c>
      <c r="BS160" s="6" t="str">
        <f t="shared" si="220"/>
        <v>H</v>
      </c>
      <c r="BT160" s="6" t="str">
        <f t="shared" si="221"/>
        <v>E</v>
      </c>
      <c r="BU160" s="6" t="str">
        <f t="shared" si="222"/>
        <v>m</v>
      </c>
      <c r="BV160" s="6" t="str">
        <f t="shared" si="223"/>
        <v>TBR</v>
      </c>
    </row>
    <row r="161" spans="1:74" x14ac:dyDescent="0.35">
      <c r="A161" s="6">
        <v>78</v>
      </c>
      <c r="B161" t="s">
        <v>97</v>
      </c>
      <c r="C161" t="s">
        <v>340</v>
      </c>
      <c r="D161" t="s">
        <v>216</v>
      </c>
      <c r="E161" s="29" t="s">
        <v>78</v>
      </c>
      <c r="F161" s="29" t="s">
        <v>45</v>
      </c>
      <c r="G161" s="30" t="s">
        <v>9</v>
      </c>
      <c r="H161" s="31" t="str">
        <f t="shared" si="229"/>
        <v>E</v>
      </c>
      <c r="I161" s="32" t="str">
        <f t="shared" si="230"/>
        <v>m</v>
      </c>
      <c r="J161" s="33" t="str">
        <f t="shared" si="186"/>
        <v>LBH</v>
      </c>
      <c r="K161" s="30"/>
      <c r="N161" s="6">
        <f t="shared" si="189"/>
        <v>1</v>
      </c>
      <c r="O161" s="6">
        <f t="shared" si="190"/>
        <v>1</v>
      </c>
      <c r="P161" s="6">
        <f t="shared" si="191"/>
        <v>2</v>
      </c>
      <c r="Q161" s="6">
        <f t="shared" si="192"/>
        <v>211</v>
      </c>
      <c r="R161" s="6">
        <f t="shared" ca="1" si="193"/>
        <v>0.184</v>
      </c>
      <c r="S161" s="6">
        <f t="shared" si="231"/>
        <v>0</v>
      </c>
      <c r="T161" s="6">
        <f t="shared" si="231"/>
        <v>0</v>
      </c>
      <c r="U161" s="6">
        <f t="shared" si="231"/>
        <v>0</v>
      </c>
      <c r="V161" s="6">
        <f t="shared" si="231"/>
        <v>0</v>
      </c>
      <c r="W161" s="6">
        <f t="shared" si="231"/>
        <v>0</v>
      </c>
      <c r="X161" s="6">
        <f t="shared" si="231"/>
        <v>0</v>
      </c>
      <c r="Y161" s="6">
        <f t="shared" ca="1" si="231"/>
        <v>0.184</v>
      </c>
      <c r="Z161" s="6">
        <f t="shared" si="231"/>
        <v>0</v>
      </c>
      <c r="AA161" s="6">
        <f t="shared" si="231"/>
        <v>0</v>
      </c>
      <c r="AB161" s="6">
        <f t="shared" si="231"/>
        <v>0</v>
      </c>
      <c r="AC161" s="6">
        <f t="shared" si="232"/>
        <v>0</v>
      </c>
      <c r="AD161" s="6">
        <f t="shared" si="232"/>
        <v>0</v>
      </c>
      <c r="AE161" s="6">
        <f t="shared" si="232"/>
        <v>0</v>
      </c>
      <c r="AF161" s="6">
        <f t="shared" si="232"/>
        <v>0</v>
      </c>
      <c r="AG161" s="6">
        <f t="shared" si="232"/>
        <v>0</v>
      </c>
      <c r="AH161" s="6">
        <f t="shared" si="232"/>
        <v>0</v>
      </c>
      <c r="AI161" s="6">
        <f t="shared" si="232"/>
        <v>0</v>
      </c>
      <c r="AJ161" s="6">
        <f t="shared" si="232"/>
        <v>0</v>
      </c>
      <c r="AK161" s="6">
        <f t="shared" si="232"/>
        <v>0</v>
      </c>
      <c r="AL161" s="6">
        <f t="shared" si="232"/>
        <v>0</v>
      </c>
      <c r="AM161" s="6">
        <f t="shared" si="232"/>
        <v>0</v>
      </c>
      <c r="AN161" s="6">
        <f t="shared" si="232"/>
        <v>0</v>
      </c>
      <c r="AO161" s="6">
        <f t="shared" si="232"/>
        <v>0</v>
      </c>
      <c r="AP161" s="6">
        <f t="shared" si="224"/>
        <v>0</v>
      </c>
      <c r="AQ161" s="6" t="str">
        <f t="shared" si="194"/>
        <v/>
      </c>
      <c r="AR161" s="6" t="str">
        <f t="shared" si="195"/>
        <v/>
      </c>
      <c r="AS161" s="6" t="str">
        <f t="shared" si="196"/>
        <v/>
      </c>
      <c r="AT161" s="6" t="str">
        <f t="shared" si="197"/>
        <v/>
      </c>
      <c r="AU161" s="6" t="str">
        <f t="shared" si="198"/>
        <v/>
      </c>
      <c r="AV161" s="6" t="str">
        <f t="shared" si="199"/>
        <v/>
      </c>
      <c r="AW161" s="6">
        <f t="shared" ca="1" si="200"/>
        <v>17</v>
      </c>
      <c r="AX161" s="6" t="str">
        <f t="shared" si="201"/>
        <v/>
      </c>
      <c r="AY161" s="6" t="str">
        <f t="shared" si="202"/>
        <v/>
      </c>
      <c r="AZ161" s="6" t="str">
        <f t="shared" si="203"/>
        <v/>
      </c>
      <c r="BA161" s="6" t="str">
        <f t="shared" si="204"/>
        <v/>
      </c>
      <c r="BB161" s="6" t="str">
        <f t="shared" si="205"/>
        <v/>
      </c>
      <c r="BC161" s="6" t="str">
        <f t="shared" si="206"/>
        <v/>
      </c>
      <c r="BD161" s="6" t="str">
        <f t="shared" si="207"/>
        <v/>
      </c>
      <c r="BE161" s="6" t="str">
        <f t="shared" si="208"/>
        <v/>
      </c>
      <c r="BF161" s="6" t="str">
        <f t="shared" si="209"/>
        <v/>
      </c>
      <c r="BG161" s="6" t="str">
        <f t="shared" si="210"/>
        <v/>
      </c>
      <c r="BH161" s="6" t="str">
        <f t="shared" si="211"/>
        <v/>
      </c>
      <c r="BI161" s="6" t="str">
        <f t="shared" si="212"/>
        <v/>
      </c>
      <c r="BJ161" s="6" t="str">
        <f t="shared" si="213"/>
        <v/>
      </c>
      <c r="BK161" s="6" t="str">
        <f t="shared" si="214"/>
        <v/>
      </c>
      <c r="BL161" s="6" t="str">
        <f t="shared" si="215"/>
        <v/>
      </c>
      <c r="BM161" s="6" t="str">
        <f t="shared" si="216"/>
        <v/>
      </c>
      <c r="BN161" s="6" t="str">
        <f t="shared" si="217"/>
        <v/>
      </c>
      <c r="BQ161" s="6" t="str">
        <f t="shared" si="218"/>
        <v>LBH H</v>
      </c>
      <c r="BR161" s="6">
        <f t="shared" si="219"/>
        <v>4</v>
      </c>
      <c r="BS161" s="6" t="str">
        <f t="shared" si="220"/>
        <v>H</v>
      </c>
      <c r="BT161" s="6" t="str">
        <f t="shared" si="221"/>
        <v>E</v>
      </c>
      <c r="BU161" s="6" t="str">
        <f t="shared" si="222"/>
        <v>m</v>
      </c>
      <c r="BV161" s="6" t="str">
        <f t="shared" si="223"/>
        <v>LBH</v>
      </c>
    </row>
    <row r="162" spans="1:74" x14ac:dyDescent="0.35">
      <c r="A162" s="6">
        <v>144</v>
      </c>
      <c r="B162" t="s">
        <v>341</v>
      </c>
      <c r="C162" t="s">
        <v>342</v>
      </c>
      <c r="D162" t="s">
        <v>43</v>
      </c>
      <c r="E162" s="29" t="s">
        <v>62</v>
      </c>
      <c r="F162" s="29" t="s">
        <v>45</v>
      </c>
      <c r="G162" s="30" t="s">
        <v>9</v>
      </c>
      <c r="H162" s="31" t="str">
        <f t="shared" si="229"/>
        <v>E</v>
      </c>
      <c r="I162" s="32" t="str">
        <f t="shared" si="230"/>
        <v>m</v>
      </c>
      <c r="J162" s="33" t="str">
        <f t="shared" si="186"/>
        <v>TBR</v>
      </c>
      <c r="K162" s="30"/>
      <c r="N162" s="6">
        <f t="shared" si="189"/>
        <v>1</v>
      </c>
      <c r="O162" s="6">
        <f t="shared" si="190"/>
        <v>1</v>
      </c>
      <c r="P162" s="6">
        <f t="shared" si="191"/>
        <v>4</v>
      </c>
      <c r="Q162" s="6">
        <f t="shared" si="192"/>
        <v>411</v>
      </c>
      <c r="R162" s="6">
        <f t="shared" ca="1" si="193"/>
        <v>0.13800000000000001</v>
      </c>
      <c r="S162" s="6">
        <f t="shared" si="231"/>
        <v>0</v>
      </c>
      <c r="T162" s="6">
        <f t="shared" si="231"/>
        <v>0</v>
      </c>
      <c r="U162" s="6">
        <f t="shared" si="231"/>
        <v>0</v>
      </c>
      <c r="V162" s="6">
        <f t="shared" si="231"/>
        <v>0</v>
      </c>
      <c r="W162" s="6">
        <f t="shared" si="231"/>
        <v>0</v>
      </c>
      <c r="X162" s="6">
        <f t="shared" si="231"/>
        <v>0</v>
      </c>
      <c r="Y162" s="6">
        <f t="shared" si="231"/>
        <v>0</v>
      </c>
      <c r="Z162" s="6">
        <f t="shared" si="231"/>
        <v>0</v>
      </c>
      <c r="AA162" s="6">
        <f t="shared" si="231"/>
        <v>0</v>
      </c>
      <c r="AB162" s="6">
        <f t="shared" si="231"/>
        <v>0</v>
      </c>
      <c r="AC162" s="6">
        <f t="shared" si="232"/>
        <v>0</v>
      </c>
      <c r="AD162" s="6">
        <f t="shared" si="232"/>
        <v>0</v>
      </c>
      <c r="AE162" s="6">
        <f t="shared" si="232"/>
        <v>0</v>
      </c>
      <c r="AF162" s="6">
        <f t="shared" si="232"/>
        <v>0</v>
      </c>
      <c r="AG162" s="6">
        <f t="shared" si="232"/>
        <v>0</v>
      </c>
      <c r="AH162" s="6">
        <f t="shared" si="232"/>
        <v>0</v>
      </c>
      <c r="AI162" s="6">
        <f t="shared" si="232"/>
        <v>0</v>
      </c>
      <c r="AJ162" s="6">
        <f t="shared" si="232"/>
        <v>0</v>
      </c>
      <c r="AK162" s="6">
        <f t="shared" ca="1" si="232"/>
        <v>0.13800000000000001</v>
      </c>
      <c r="AL162" s="6">
        <f t="shared" si="232"/>
        <v>0</v>
      </c>
      <c r="AM162" s="6">
        <f t="shared" si="232"/>
        <v>0</v>
      </c>
      <c r="AN162" s="6">
        <f t="shared" si="232"/>
        <v>0</v>
      </c>
      <c r="AO162" s="6">
        <f t="shared" si="232"/>
        <v>0</v>
      </c>
      <c r="AP162" s="6">
        <f t="shared" si="224"/>
        <v>0</v>
      </c>
      <c r="AQ162" s="6" t="str">
        <f t="shared" si="194"/>
        <v/>
      </c>
      <c r="AR162" s="6" t="str">
        <f t="shared" si="195"/>
        <v/>
      </c>
      <c r="AS162" s="6" t="str">
        <f t="shared" si="196"/>
        <v/>
      </c>
      <c r="AT162" s="6" t="str">
        <f t="shared" si="197"/>
        <v/>
      </c>
      <c r="AU162" s="6" t="str">
        <f t="shared" si="198"/>
        <v/>
      </c>
      <c r="AV162" s="6" t="str">
        <f t="shared" si="199"/>
        <v/>
      </c>
      <c r="AW162" s="6" t="str">
        <f t="shared" si="200"/>
        <v/>
      </c>
      <c r="AX162" s="6" t="str">
        <f t="shared" si="201"/>
        <v/>
      </c>
      <c r="AY162" s="6" t="str">
        <f t="shared" si="202"/>
        <v/>
      </c>
      <c r="AZ162" s="6" t="str">
        <f t="shared" si="203"/>
        <v/>
      </c>
      <c r="BA162" s="6" t="str">
        <f t="shared" si="204"/>
        <v/>
      </c>
      <c r="BB162" s="6" t="str">
        <f t="shared" si="205"/>
        <v/>
      </c>
      <c r="BC162" s="6" t="str">
        <f t="shared" si="206"/>
        <v/>
      </c>
      <c r="BD162" s="6" t="str">
        <f t="shared" si="207"/>
        <v/>
      </c>
      <c r="BE162" s="6" t="str">
        <f t="shared" si="208"/>
        <v/>
      </c>
      <c r="BF162" s="6" t="str">
        <f t="shared" si="209"/>
        <v/>
      </c>
      <c r="BG162" s="6" t="str">
        <f t="shared" si="210"/>
        <v/>
      </c>
      <c r="BH162" s="6" t="str">
        <f t="shared" si="211"/>
        <v/>
      </c>
      <c r="BI162" s="6">
        <f t="shared" ca="1" si="212"/>
        <v>53</v>
      </c>
      <c r="BJ162" s="6" t="str">
        <f t="shared" si="213"/>
        <v/>
      </c>
      <c r="BK162" s="6" t="str">
        <f t="shared" si="214"/>
        <v/>
      </c>
      <c r="BL162" s="6" t="str">
        <f t="shared" si="215"/>
        <v/>
      </c>
      <c r="BM162" s="6" t="str">
        <f t="shared" si="216"/>
        <v/>
      </c>
      <c r="BN162" s="6" t="str">
        <f t="shared" si="217"/>
        <v/>
      </c>
      <c r="BQ162" s="6" t="str">
        <f t="shared" si="218"/>
        <v>TBR H</v>
      </c>
      <c r="BR162" s="6">
        <f t="shared" si="219"/>
        <v>4</v>
      </c>
      <c r="BS162" s="6" t="str">
        <f t="shared" si="220"/>
        <v>H</v>
      </c>
      <c r="BT162" s="6" t="str">
        <f t="shared" si="221"/>
        <v>E</v>
      </c>
      <c r="BU162" s="6" t="str">
        <f t="shared" si="222"/>
        <v>m</v>
      </c>
      <c r="BV162" s="6" t="str">
        <f t="shared" si="223"/>
        <v>TBR</v>
      </c>
    </row>
    <row r="163" spans="1:74" x14ac:dyDescent="0.35">
      <c r="A163" s="6">
        <v>146</v>
      </c>
      <c r="B163" t="s">
        <v>343</v>
      </c>
      <c r="C163" t="s">
        <v>344</v>
      </c>
      <c r="D163" t="s">
        <v>106</v>
      </c>
      <c r="E163" s="29" t="s">
        <v>62</v>
      </c>
      <c r="F163" s="34" t="s">
        <v>339</v>
      </c>
      <c r="G163" s="30" t="s">
        <v>9</v>
      </c>
      <c r="H163" s="31" t="str">
        <f t="shared" si="229"/>
        <v>E</v>
      </c>
      <c r="I163" s="32" t="str">
        <f t="shared" si="230"/>
        <v>m</v>
      </c>
      <c r="J163" s="33" t="str">
        <f t="shared" si="186"/>
        <v>TBR</v>
      </c>
      <c r="K163" s="30"/>
      <c r="N163" s="6">
        <f t="shared" si="189"/>
        <v>1</v>
      </c>
      <c r="O163" s="6">
        <f t="shared" si="190"/>
        <v>1</v>
      </c>
      <c r="P163" s="6">
        <f t="shared" si="191"/>
        <v>4</v>
      </c>
      <c r="Q163" s="6">
        <f t="shared" si="192"/>
        <v>411</v>
      </c>
      <c r="R163" s="6">
        <f t="shared" ca="1" si="193"/>
        <v>0.29099999999999998</v>
      </c>
      <c r="S163" s="6">
        <f t="shared" si="231"/>
        <v>0</v>
      </c>
      <c r="T163" s="6">
        <f t="shared" si="231"/>
        <v>0</v>
      </c>
      <c r="U163" s="6">
        <f t="shared" si="231"/>
        <v>0</v>
      </c>
      <c r="V163" s="6">
        <f t="shared" si="231"/>
        <v>0</v>
      </c>
      <c r="W163" s="6">
        <f t="shared" si="231"/>
        <v>0</v>
      </c>
      <c r="X163" s="6">
        <f t="shared" si="231"/>
        <v>0</v>
      </c>
      <c r="Y163" s="6">
        <f t="shared" si="231"/>
        <v>0</v>
      </c>
      <c r="Z163" s="6">
        <f t="shared" si="231"/>
        <v>0</v>
      </c>
      <c r="AA163" s="6">
        <f t="shared" si="231"/>
        <v>0</v>
      </c>
      <c r="AB163" s="6">
        <f t="shared" si="231"/>
        <v>0</v>
      </c>
      <c r="AC163" s="6">
        <f t="shared" si="232"/>
        <v>0</v>
      </c>
      <c r="AD163" s="6">
        <f t="shared" si="232"/>
        <v>0</v>
      </c>
      <c r="AE163" s="6">
        <f t="shared" si="232"/>
        <v>0</v>
      </c>
      <c r="AF163" s="6">
        <f t="shared" si="232"/>
        <v>0</v>
      </c>
      <c r="AG163" s="6">
        <f t="shared" si="232"/>
        <v>0</v>
      </c>
      <c r="AH163" s="6">
        <f t="shared" si="232"/>
        <v>0</v>
      </c>
      <c r="AI163" s="6">
        <f t="shared" si="232"/>
        <v>0</v>
      </c>
      <c r="AJ163" s="6">
        <f t="shared" si="232"/>
        <v>0</v>
      </c>
      <c r="AK163" s="6">
        <f t="shared" ca="1" si="232"/>
        <v>0.29099999999999998</v>
      </c>
      <c r="AL163" s="6">
        <f t="shared" si="232"/>
        <v>0</v>
      </c>
      <c r="AM163" s="6">
        <f t="shared" si="232"/>
        <v>0</v>
      </c>
      <c r="AN163" s="6">
        <f t="shared" si="232"/>
        <v>0</v>
      </c>
      <c r="AO163" s="6">
        <f t="shared" si="232"/>
        <v>0</v>
      </c>
      <c r="AP163" s="6">
        <f t="shared" si="224"/>
        <v>0</v>
      </c>
      <c r="AQ163" s="6" t="str">
        <f t="shared" si="194"/>
        <v/>
      </c>
      <c r="AR163" s="6" t="str">
        <f t="shared" si="195"/>
        <v/>
      </c>
      <c r="AS163" s="6" t="str">
        <f t="shared" si="196"/>
        <v/>
      </c>
      <c r="AT163" s="6" t="str">
        <f t="shared" si="197"/>
        <v/>
      </c>
      <c r="AU163" s="6" t="str">
        <f t="shared" si="198"/>
        <v/>
      </c>
      <c r="AV163" s="6" t="str">
        <f t="shared" si="199"/>
        <v/>
      </c>
      <c r="AW163" s="6" t="str">
        <f t="shared" si="200"/>
        <v/>
      </c>
      <c r="AX163" s="6" t="str">
        <f t="shared" si="201"/>
        <v/>
      </c>
      <c r="AY163" s="6" t="str">
        <f t="shared" si="202"/>
        <v/>
      </c>
      <c r="AZ163" s="6" t="str">
        <f t="shared" si="203"/>
        <v/>
      </c>
      <c r="BA163" s="6" t="str">
        <f t="shared" si="204"/>
        <v/>
      </c>
      <c r="BB163" s="6" t="str">
        <f t="shared" si="205"/>
        <v/>
      </c>
      <c r="BC163" s="6" t="str">
        <f t="shared" si="206"/>
        <v/>
      </c>
      <c r="BD163" s="6" t="str">
        <f t="shared" si="207"/>
        <v/>
      </c>
      <c r="BE163" s="6" t="str">
        <f t="shared" si="208"/>
        <v/>
      </c>
      <c r="BF163" s="6" t="str">
        <f t="shared" si="209"/>
        <v/>
      </c>
      <c r="BG163" s="6" t="str">
        <f t="shared" si="210"/>
        <v/>
      </c>
      <c r="BH163" s="6" t="str">
        <f t="shared" si="211"/>
        <v/>
      </c>
      <c r="BI163" s="6">
        <f t="shared" ca="1" si="212"/>
        <v>46</v>
      </c>
      <c r="BJ163" s="6" t="str">
        <f t="shared" si="213"/>
        <v/>
      </c>
      <c r="BK163" s="6" t="str">
        <f t="shared" si="214"/>
        <v/>
      </c>
      <c r="BL163" s="6" t="str">
        <f t="shared" si="215"/>
        <v/>
      </c>
      <c r="BM163" s="6" t="str">
        <f t="shared" si="216"/>
        <v/>
      </c>
      <c r="BN163" s="6" t="str">
        <f t="shared" si="217"/>
        <v/>
      </c>
      <c r="BQ163" s="6" t="str">
        <f t="shared" si="218"/>
        <v>TBR H</v>
      </c>
      <c r="BR163" s="6">
        <f t="shared" si="219"/>
        <v>4</v>
      </c>
      <c r="BS163" s="6" t="str">
        <f t="shared" si="220"/>
        <v>H</v>
      </c>
      <c r="BT163" s="6" t="str">
        <f t="shared" si="221"/>
        <v>E</v>
      </c>
      <c r="BU163" s="6" t="str">
        <f t="shared" si="222"/>
        <v>m</v>
      </c>
      <c r="BV163" s="6" t="str">
        <f t="shared" si="223"/>
        <v>TBR</v>
      </c>
    </row>
    <row r="164" spans="1:74" x14ac:dyDescent="0.35">
      <c r="A164" s="6">
        <v>76</v>
      </c>
      <c r="B164" t="s">
        <v>345</v>
      </c>
      <c r="C164" t="s">
        <v>346</v>
      </c>
      <c r="D164" t="s">
        <v>216</v>
      </c>
      <c r="E164" s="29" t="s">
        <v>44</v>
      </c>
      <c r="F164" s="29" t="s">
        <v>45</v>
      </c>
      <c r="G164" s="30"/>
      <c r="H164" s="31" t="str">
        <f t="shared" si="229"/>
        <v>E</v>
      </c>
      <c r="I164" s="32" t="str">
        <f t="shared" si="230"/>
        <v>w</v>
      </c>
      <c r="J164" s="33" t="str">
        <f t="shared" si="186"/>
        <v>LBH</v>
      </c>
      <c r="K164" s="30"/>
      <c r="N164" s="6">
        <f t="shared" si="189"/>
        <v>1</v>
      </c>
      <c r="O164" s="6">
        <f t="shared" si="190"/>
        <v>2</v>
      </c>
      <c r="P164" s="6">
        <f t="shared" si="191"/>
        <v>2</v>
      </c>
      <c r="Q164" s="6">
        <f t="shared" si="192"/>
        <v>221</v>
      </c>
      <c r="R164" s="6">
        <f t="shared" ca="1" si="193"/>
        <v>0.2</v>
      </c>
      <c r="S164" s="6">
        <f t="shared" si="231"/>
        <v>0</v>
      </c>
      <c r="T164" s="6">
        <f t="shared" si="231"/>
        <v>0</v>
      </c>
      <c r="U164" s="6">
        <f t="shared" si="231"/>
        <v>0</v>
      </c>
      <c r="V164" s="6">
        <f t="shared" si="231"/>
        <v>0</v>
      </c>
      <c r="W164" s="6">
        <f t="shared" si="231"/>
        <v>0</v>
      </c>
      <c r="X164" s="6">
        <f t="shared" si="231"/>
        <v>0</v>
      </c>
      <c r="Y164" s="6">
        <f t="shared" si="231"/>
        <v>0</v>
      </c>
      <c r="Z164" s="6">
        <f t="shared" ca="1" si="231"/>
        <v>0.2</v>
      </c>
      <c r="AA164" s="6">
        <f t="shared" si="231"/>
        <v>0</v>
      </c>
      <c r="AB164" s="6">
        <f t="shared" si="231"/>
        <v>0</v>
      </c>
      <c r="AC164" s="6">
        <f t="shared" si="232"/>
        <v>0</v>
      </c>
      <c r="AD164" s="6">
        <f t="shared" si="232"/>
        <v>0</v>
      </c>
      <c r="AE164" s="6">
        <f t="shared" si="232"/>
        <v>0</v>
      </c>
      <c r="AF164" s="6">
        <f t="shared" si="232"/>
        <v>0</v>
      </c>
      <c r="AG164" s="6">
        <f t="shared" si="232"/>
        <v>0</v>
      </c>
      <c r="AH164" s="6">
        <f t="shared" si="232"/>
        <v>0</v>
      </c>
      <c r="AI164" s="6">
        <f t="shared" si="232"/>
        <v>0</v>
      </c>
      <c r="AJ164" s="6">
        <f t="shared" si="232"/>
        <v>0</v>
      </c>
      <c r="AK164" s="6">
        <f t="shared" si="232"/>
        <v>0</v>
      </c>
      <c r="AL164" s="6">
        <f t="shared" si="232"/>
        <v>0</v>
      </c>
      <c r="AM164" s="6">
        <f t="shared" si="232"/>
        <v>0</v>
      </c>
      <c r="AN164" s="6">
        <f t="shared" si="232"/>
        <v>0</v>
      </c>
      <c r="AO164" s="6">
        <f t="shared" si="232"/>
        <v>0</v>
      </c>
      <c r="AP164" s="6">
        <f t="shared" si="224"/>
        <v>0</v>
      </c>
      <c r="AQ164" s="6" t="str">
        <f t="shared" si="194"/>
        <v/>
      </c>
      <c r="AR164" s="6" t="str">
        <f t="shared" si="195"/>
        <v/>
      </c>
      <c r="AS164" s="6" t="str">
        <f t="shared" si="196"/>
        <v/>
      </c>
      <c r="AT164" s="6" t="str">
        <f t="shared" si="197"/>
        <v/>
      </c>
      <c r="AU164" s="6" t="str">
        <f t="shared" si="198"/>
        <v/>
      </c>
      <c r="AV164" s="6" t="str">
        <f t="shared" si="199"/>
        <v/>
      </c>
      <c r="AW164" s="6" t="str">
        <f t="shared" si="200"/>
        <v/>
      </c>
      <c r="AX164" s="6">
        <f t="shared" ca="1" si="201"/>
        <v>8</v>
      </c>
      <c r="AY164" s="6" t="str">
        <f t="shared" si="202"/>
        <v/>
      </c>
      <c r="AZ164" s="6" t="str">
        <f t="shared" si="203"/>
        <v/>
      </c>
      <c r="BA164" s="6" t="str">
        <f t="shared" si="204"/>
        <v/>
      </c>
      <c r="BB164" s="6" t="str">
        <f t="shared" si="205"/>
        <v/>
      </c>
      <c r="BC164" s="6" t="str">
        <f t="shared" si="206"/>
        <v/>
      </c>
      <c r="BD164" s="6" t="str">
        <f t="shared" si="207"/>
        <v/>
      </c>
      <c r="BE164" s="6" t="str">
        <f t="shared" si="208"/>
        <v/>
      </c>
      <c r="BF164" s="6" t="str">
        <f t="shared" si="209"/>
        <v/>
      </c>
      <c r="BG164" s="6" t="str">
        <f t="shared" si="210"/>
        <v/>
      </c>
      <c r="BH164" s="6" t="str">
        <f t="shared" si="211"/>
        <v/>
      </c>
      <c r="BI164" s="6" t="str">
        <f t="shared" si="212"/>
        <v/>
      </c>
      <c r="BJ164" s="6" t="str">
        <f t="shared" si="213"/>
        <v/>
      </c>
      <c r="BK164" s="6" t="str">
        <f t="shared" si="214"/>
        <v/>
      </c>
      <c r="BL164" s="6" t="str">
        <f t="shared" si="215"/>
        <v/>
      </c>
      <c r="BM164" s="6" t="str">
        <f t="shared" si="216"/>
        <v/>
      </c>
      <c r="BN164" s="6" t="str">
        <f t="shared" si="217"/>
        <v/>
      </c>
      <c r="BQ164" s="6" t="str">
        <f t="shared" si="218"/>
        <v>LBH D</v>
      </c>
      <c r="BR164" s="6">
        <f t="shared" si="219"/>
        <v>4</v>
      </c>
      <c r="BS164" s="6" t="str">
        <f t="shared" si="220"/>
        <v>D</v>
      </c>
      <c r="BT164" s="6" t="str">
        <f t="shared" si="221"/>
        <v>E</v>
      </c>
      <c r="BU164" s="6" t="str">
        <f t="shared" si="222"/>
        <v>w</v>
      </c>
      <c r="BV164" s="6" t="str">
        <f t="shared" si="223"/>
        <v>LBH</v>
      </c>
    </row>
    <row r="165" spans="1:74" x14ac:dyDescent="0.35">
      <c r="A165" s="6">
        <v>48</v>
      </c>
      <c r="B165" t="s">
        <v>347</v>
      </c>
      <c r="C165" t="s">
        <v>348</v>
      </c>
      <c r="D165" t="s">
        <v>125</v>
      </c>
      <c r="E165" s="29" t="s">
        <v>62</v>
      </c>
      <c r="F165" s="29" t="s">
        <v>45</v>
      </c>
      <c r="G165" s="30" t="s">
        <v>9</v>
      </c>
      <c r="H165" s="31" t="str">
        <f t="shared" si="229"/>
        <v>E</v>
      </c>
      <c r="I165" s="32" t="str">
        <f t="shared" si="230"/>
        <v>m</v>
      </c>
      <c r="J165" s="33" t="str">
        <f t="shared" si="186"/>
        <v>TBR</v>
      </c>
      <c r="K165" s="30"/>
      <c r="N165" s="6">
        <f t="shared" si="189"/>
        <v>1</v>
      </c>
      <c r="O165" s="6">
        <f t="shared" si="190"/>
        <v>1</v>
      </c>
      <c r="P165" s="6">
        <f t="shared" si="191"/>
        <v>4</v>
      </c>
      <c r="Q165" s="6">
        <f t="shared" si="192"/>
        <v>411</v>
      </c>
      <c r="R165" s="6">
        <f t="shared" ca="1" si="193"/>
        <v>0.27100000000000002</v>
      </c>
      <c r="S165" s="6">
        <f t="shared" si="231"/>
        <v>0</v>
      </c>
      <c r="T165" s="6">
        <f t="shared" si="231"/>
        <v>0</v>
      </c>
      <c r="U165" s="6">
        <f t="shared" si="231"/>
        <v>0</v>
      </c>
      <c r="V165" s="6">
        <f t="shared" si="231"/>
        <v>0</v>
      </c>
      <c r="W165" s="6">
        <f t="shared" si="231"/>
        <v>0</v>
      </c>
      <c r="X165" s="6">
        <f t="shared" si="231"/>
        <v>0</v>
      </c>
      <c r="Y165" s="6">
        <f t="shared" si="231"/>
        <v>0</v>
      </c>
      <c r="Z165" s="6">
        <f t="shared" si="231"/>
        <v>0</v>
      </c>
      <c r="AA165" s="6">
        <f t="shared" si="231"/>
        <v>0</v>
      </c>
      <c r="AB165" s="6">
        <f t="shared" si="231"/>
        <v>0</v>
      </c>
      <c r="AC165" s="6">
        <f t="shared" si="232"/>
        <v>0</v>
      </c>
      <c r="AD165" s="6">
        <f t="shared" si="232"/>
        <v>0</v>
      </c>
      <c r="AE165" s="6">
        <f t="shared" si="232"/>
        <v>0</v>
      </c>
      <c r="AF165" s="6">
        <f t="shared" si="232"/>
        <v>0</v>
      </c>
      <c r="AG165" s="6">
        <f t="shared" si="232"/>
        <v>0</v>
      </c>
      <c r="AH165" s="6">
        <f t="shared" si="232"/>
        <v>0</v>
      </c>
      <c r="AI165" s="6">
        <f t="shared" si="232"/>
        <v>0</v>
      </c>
      <c r="AJ165" s="6">
        <f t="shared" si="232"/>
        <v>0</v>
      </c>
      <c r="AK165" s="6">
        <f t="shared" ca="1" si="232"/>
        <v>0.27100000000000002</v>
      </c>
      <c r="AL165" s="6">
        <f t="shared" si="232"/>
        <v>0</v>
      </c>
      <c r="AM165" s="6">
        <f t="shared" si="232"/>
        <v>0</v>
      </c>
      <c r="AN165" s="6">
        <f t="shared" si="232"/>
        <v>0</v>
      </c>
      <c r="AO165" s="6">
        <f t="shared" si="232"/>
        <v>0</v>
      </c>
      <c r="AP165" s="6">
        <f t="shared" si="224"/>
        <v>0</v>
      </c>
      <c r="AQ165" s="6" t="str">
        <f t="shared" si="194"/>
        <v/>
      </c>
      <c r="AR165" s="6" t="str">
        <f t="shared" si="195"/>
        <v/>
      </c>
      <c r="AS165" s="6" t="str">
        <f t="shared" si="196"/>
        <v/>
      </c>
      <c r="AT165" s="6" t="str">
        <f t="shared" si="197"/>
        <v/>
      </c>
      <c r="AU165" s="6" t="str">
        <f t="shared" si="198"/>
        <v/>
      </c>
      <c r="AV165" s="6" t="str">
        <f t="shared" si="199"/>
        <v/>
      </c>
      <c r="AW165" s="6" t="str">
        <f t="shared" si="200"/>
        <v/>
      </c>
      <c r="AX165" s="6" t="str">
        <f t="shared" si="201"/>
        <v/>
      </c>
      <c r="AY165" s="6" t="str">
        <f t="shared" si="202"/>
        <v/>
      </c>
      <c r="AZ165" s="6" t="str">
        <f t="shared" si="203"/>
        <v/>
      </c>
      <c r="BA165" s="6" t="str">
        <f t="shared" si="204"/>
        <v/>
      </c>
      <c r="BB165" s="6" t="str">
        <f t="shared" si="205"/>
        <v/>
      </c>
      <c r="BC165" s="6" t="str">
        <f t="shared" si="206"/>
        <v/>
      </c>
      <c r="BD165" s="6" t="str">
        <f t="shared" si="207"/>
        <v/>
      </c>
      <c r="BE165" s="6" t="str">
        <f t="shared" si="208"/>
        <v/>
      </c>
      <c r="BF165" s="6" t="str">
        <f t="shared" si="209"/>
        <v/>
      </c>
      <c r="BG165" s="6" t="str">
        <f t="shared" si="210"/>
        <v/>
      </c>
      <c r="BH165" s="6" t="str">
        <f t="shared" si="211"/>
        <v/>
      </c>
      <c r="BI165" s="6">
        <f t="shared" ca="1" si="212"/>
        <v>48</v>
      </c>
      <c r="BJ165" s="6" t="str">
        <f t="shared" si="213"/>
        <v/>
      </c>
      <c r="BK165" s="6" t="str">
        <f t="shared" si="214"/>
        <v/>
      </c>
      <c r="BL165" s="6" t="str">
        <f t="shared" si="215"/>
        <v/>
      </c>
      <c r="BM165" s="6" t="str">
        <f t="shared" si="216"/>
        <v/>
      </c>
      <c r="BN165" s="6" t="str">
        <f t="shared" si="217"/>
        <v/>
      </c>
      <c r="BQ165" s="6" t="str">
        <f t="shared" si="218"/>
        <v>TBR H</v>
      </c>
      <c r="BR165" s="6">
        <f t="shared" si="219"/>
        <v>4</v>
      </c>
      <c r="BS165" s="6" t="str">
        <f t="shared" si="220"/>
        <v>H</v>
      </c>
      <c r="BT165" s="6" t="str">
        <f t="shared" si="221"/>
        <v>E</v>
      </c>
      <c r="BU165" s="6" t="str">
        <f t="shared" si="222"/>
        <v>m</v>
      </c>
      <c r="BV165" s="6" t="str">
        <f t="shared" si="223"/>
        <v>TBR</v>
      </c>
    </row>
    <row r="166" spans="1:74" x14ac:dyDescent="0.35">
      <c r="A166" s="6">
        <v>88</v>
      </c>
      <c r="B166" t="s">
        <v>349</v>
      </c>
      <c r="C166" t="s">
        <v>350</v>
      </c>
      <c r="D166" t="s">
        <v>43</v>
      </c>
      <c r="E166" s="29" t="s">
        <v>62</v>
      </c>
      <c r="F166" s="29" t="s">
        <v>45</v>
      </c>
      <c r="G166" s="30" t="s">
        <v>9</v>
      </c>
      <c r="H166" s="31" t="str">
        <f t="shared" si="229"/>
        <v>E</v>
      </c>
      <c r="I166" s="32" t="str">
        <f t="shared" si="230"/>
        <v>m</v>
      </c>
      <c r="J166" s="33" t="str">
        <f t="shared" si="186"/>
        <v>TBR</v>
      </c>
      <c r="K166" s="30"/>
      <c r="N166" s="6">
        <f t="shared" si="189"/>
        <v>1</v>
      </c>
      <c r="O166" s="6">
        <f t="shared" si="190"/>
        <v>1</v>
      </c>
      <c r="P166" s="6">
        <f t="shared" si="191"/>
        <v>4</v>
      </c>
      <c r="Q166" s="6">
        <f t="shared" ref="Q166:Q197" si="233">P166*100+O166*10+N166</f>
        <v>411</v>
      </c>
      <c r="R166" s="6">
        <f t="shared" ca="1" si="193"/>
        <v>0.125</v>
      </c>
      <c r="S166" s="6">
        <f t="shared" si="231"/>
        <v>0</v>
      </c>
      <c r="T166" s="6">
        <f t="shared" si="231"/>
        <v>0</v>
      </c>
      <c r="U166" s="6">
        <f t="shared" si="231"/>
        <v>0</v>
      </c>
      <c r="V166" s="6">
        <f t="shared" si="231"/>
        <v>0</v>
      </c>
      <c r="W166" s="6">
        <f t="shared" si="231"/>
        <v>0</v>
      </c>
      <c r="X166" s="6">
        <f t="shared" si="231"/>
        <v>0</v>
      </c>
      <c r="Y166" s="6">
        <f t="shared" si="231"/>
        <v>0</v>
      </c>
      <c r="Z166" s="6">
        <f t="shared" si="231"/>
        <v>0</v>
      </c>
      <c r="AA166" s="6">
        <f t="shared" si="231"/>
        <v>0</v>
      </c>
      <c r="AB166" s="6">
        <f t="shared" si="231"/>
        <v>0</v>
      </c>
      <c r="AC166" s="6">
        <f t="shared" si="232"/>
        <v>0</v>
      </c>
      <c r="AD166" s="6">
        <f t="shared" si="232"/>
        <v>0</v>
      </c>
      <c r="AE166" s="6">
        <f t="shared" si="232"/>
        <v>0</v>
      </c>
      <c r="AF166" s="6">
        <f t="shared" si="232"/>
        <v>0</v>
      </c>
      <c r="AG166" s="6">
        <f t="shared" si="232"/>
        <v>0</v>
      </c>
      <c r="AH166" s="6">
        <f t="shared" si="232"/>
        <v>0</v>
      </c>
      <c r="AI166" s="6">
        <f t="shared" si="232"/>
        <v>0</v>
      </c>
      <c r="AJ166" s="6">
        <f t="shared" si="232"/>
        <v>0</v>
      </c>
      <c r="AK166" s="6">
        <f t="shared" ca="1" si="232"/>
        <v>0.125</v>
      </c>
      <c r="AL166" s="6">
        <f t="shared" si="232"/>
        <v>0</v>
      </c>
      <c r="AM166" s="6">
        <f t="shared" si="232"/>
        <v>0</v>
      </c>
      <c r="AN166" s="6">
        <f t="shared" si="232"/>
        <v>0</v>
      </c>
      <c r="AO166" s="6">
        <f t="shared" si="232"/>
        <v>0</v>
      </c>
      <c r="AP166" s="6">
        <f t="shared" si="224"/>
        <v>0</v>
      </c>
      <c r="AQ166" s="6" t="str">
        <f t="shared" si="194"/>
        <v/>
      </c>
      <c r="AR166" s="6" t="str">
        <f t="shared" si="195"/>
        <v/>
      </c>
      <c r="AS166" s="6" t="str">
        <f t="shared" si="196"/>
        <v/>
      </c>
      <c r="AT166" s="6" t="str">
        <f t="shared" si="197"/>
        <v/>
      </c>
      <c r="AU166" s="6" t="str">
        <f t="shared" si="198"/>
        <v/>
      </c>
      <c r="AV166" s="6" t="str">
        <f t="shared" si="199"/>
        <v/>
      </c>
      <c r="AW166" s="6" t="str">
        <f t="shared" si="200"/>
        <v/>
      </c>
      <c r="AX166" s="6" t="str">
        <f t="shared" si="201"/>
        <v/>
      </c>
      <c r="AY166" s="6" t="str">
        <f t="shared" si="202"/>
        <v/>
      </c>
      <c r="AZ166" s="6" t="str">
        <f t="shared" si="203"/>
        <v/>
      </c>
      <c r="BA166" s="6" t="str">
        <f t="shared" si="204"/>
        <v/>
      </c>
      <c r="BB166" s="6" t="str">
        <f t="shared" si="205"/>
        <v/>
      </c>
      <c r="BC166" s="6" t="str">
        <f t="shared" si="206"/>
        <v/>
      </c>
      <c r="BD166" s="6" t="str">
        <f t="shared" si="207"/>
        <v/>
      </c>
      <c r="BE166" s="6" t="str">
        <f t="shared" si="208"/>
        <v/>
      </c>
      <c r="BF166" s="6" t="str">
        <f t="shared" si="209"/>
        <v/>
      </c>
      <c r="BG166" s="6" t="str">
        <f t="shared" si="210"/>
        <v/>
      </c>
      <c r="BH166" s="6" t="str">
        <f t="shared" si="211"/>
        <v/>
      </c>
      <c r="BI166" s="6">
        <f t="shared" ca="1" si="212"/>
        <v>54</v>
      </c>
      <c r="BJ166" s="6" t="str">
        <f t="shared" si="213"/>
        <v/>
      </c>
      <c r="BK166" s="6" t="str">
        <f t="shared" si="214"/>
        <v/>
      </c>
      <c r="BL166" s="6" t="str">
        <f t="shared" si="215"/>
        <v/>
      </c>
      <c r="BM166" s="6" t="str">
        <f t="shared" si="216"/>
        <v/>
      </c>
      <c r="BN166" s="6" t="str">
        <f t="shared" si="217"/>
        <v/>
      </c>
      <c r="BQ166" s="6" t="str">
        <f t="shared" si="218"/>
        <v>TBR H</v>
      </c>
      <c r="BR166" s="6">
        <f t="shared" ref="BR166:BR197" si="234">FIND(" ",BQ166)</f>
        <v>4</v>
      </c>
      <c r="BS166" s="6" t="str">
        <f t="shared" ref="BS166:BS197" si="235">MID(BQ166,BR166+1,LEN(BQ166)-BR166)</f>
        <v>H</v>
      </c>
      <c r="BT166" s="6" t="str">
        <f t="shared" ref="BT166:BT197" si="236">IF(ISERROR(BR166),"?",IF(NOT(ISERROR(FIND("K",BS166))),"K",IF(NOT(ISERROR(FIND("J",BS166))),"J","E")))</f>
        <v>E</v>
      </c>
      <c r="BU166" s="6" t="str">
        <f t="shared" si="222"/>
        <v>m</v>
      </c>
      <c r="BV166" s="6" t="str">
        <f t="shared" si="223"/>
        <v>TBR</v>
      </c>
    </row>
  </sheetData>
  <autoFilter ref="A5:M166" xr:uid="{00000000-0009-0000-0000-000001000000}"/>
  <mergeCells count="1">
    <mergeCell ref="BQ5:BV5"/>
  </mergeCells>
  <conditionalFormatting sqref="H6:J166">
    <cfRule type="cellIs" priority="2" operator="equal">
      <formula>"?"</formula>
    </cfRule>
  </conditionalFormatting>
  <conditionalFormatting sqref="E6:F153">
    <cfRule type="cellIs" priority="3" operator="equal">
      <formula>""</formula>
    </cfRule>
  </conditionalFormatting>
  <conditionalFormatting sqref="J6:J166">
    <cfRule type="expression" priority="4">
      <formula>(P6=0)</formula>
    </cfRule>
  </conditionalFormatting>
  <conditionalFormatting sqref="H6:J166">
    <cfRule type="cellIs" priority="5" operator="notEqual">
      <formula>BT6</formula>
    </cfRule>
  </conditionalFormatting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S97"/>
  <sheetViews>
    <sheetView topLeftCell="B1" zoomScale="110" zoomScaleNormal="110" workbookViewId="0">
      <selection activeCell="F10" sqref="F10"/>
    </sheetView>
  </sheetViews>
  <sheetFormatPr baseColWidth="10" defaultColWidth="8.7265625" defaultRowHeight="14.5" x14ac:dyDescent="0.35"/>
  <cols>
    <col min="1" max="1" width="5.453125" customWidth="1"/>
    <col min="2" max="4" width="10.54296875" style="6" customWidth="1"/>
    <col min="5" max="5" width="17.36328125" style="6" customWidth="1"/>
    <col min="6" max="6" width="17.81640625" style="6" customWidth="1"/>
    <col min="7" max="8" width="10.54296875" style="6" customWidth="1"/>
    <col min="9" max="10" width="10.54296875" customWidth="1"/>
    <col min="11" max="19" width="10.54296875" style="6" customWidth="1"/>
    <col min="20" max="1025" width="10.54296875" customWidth="1"/>
  </cols>
  <sheetData>
    <row r="1" spans="2:19" x14ac:dyDescent="0.35">
      <c r="B1" s="9" t="s">
        <v>2</v>
      </c>
      <c r="C1" s="9" t="s">
        <v>22</v>
      </c>
      <c r="D1" s="9" t="s">
        <v>39</v>
      </c>
      <c r="E1" s="9" t="s">
        <v>25</v>
      </c>
      <c r="F1" s="9" t="s">
        <v>24</v>
      </c>
      <c r="G1" s="9" t="s">
        <v>33</v>
      </c>
      <c r="H1" s="9" t="s">
        <v>34</v>
      </c>
      <c r="K1" s="9" t="s">
        <v>30</v>
      </c>
      <c r="L1" s="9" t="s">
        <v>2</v>
      </c>
      <c r="M1" s="6" t="s">
        <v>29</v>
      </c>
      <c r="N1" s="6" t="s">
        <v>36</v>
      </c>
      <c r="O1" s="6" t="s">
        <v>37</v>
      </c>
      <c r="P1" s="6" t="s">
        <v>22</v>
      </c>
      <c r="Q1" s="6" t="s">
        <v>351</v>
      </c>
      <c r="R1" s="6" t="s">
        <v>352</v>
      </c>
      <c r="S1" s="6" t="s">
        <v>353</v>
      </c>
    </row>
    <row r="2" spans="2:19" x14ac:dyDescent="0.35">
      <c r="Q2" s="6">
        <v>42</v>
      </c>
    </row>
    <row r="3" spans="2:19" x14ac:dyDescent="0.35">
      <c r="B3" s="38" t="s">
        <v>3</v>
      </c>
      <c r="C3" s="39" t="s">
        <v>12</v>
      </c>
      <c r="D3" s="40">
        <v>3</v>
      </c>
      <c r="E3" s="40" t="str">
        <f ca="1">IF(R3=1,INDIRECT("Komplett!"&amp;ADDRESS(5+S3,3)),T(0))</f>
        <v>Dickel</v>
      </c>
      <c r="F3" s="41" t="str">
        <f ca="1">IF(R3=1,INDIRECT("Komplett!"&amp;ADDRESS(5+S3,2)),T(0))</f>
        <v>Norbert</v>
      </c>
      <c r="G3" s="41">
        <f ca="1">IF(R3=1,INDIRECT("Komplett!"&amp;ADDRESS(5+S3,COLUMN(Komplett!$L$5))),T(0))</f>
        <v>483</v>
      </c>
      <c r="H3" s="42">
        <f ca="1">IF(R3=1,INDIRECT("Komplett!"&amp;ADDRESS(5+S3,COLUMN(Komplett!$M$5))),T(0))</f>
        <v>8</v>
      </c>
      <c r="K3" s="6" t="str">
        <f>C3</f>
        <v>m</v>
      </c>
      <c r="L3" s="6" t="str">
        <f>B3</f>
        <v>PB</v>
      </c>
      <c r="M3" s="6">
        <f>IF(LEN(K3)=1,1,IF(MID(K3,2,1)="J",2,IF(MID(K3,2,1)="K",3,0)))</f>
        <v>1</v>
      </c>
      <c r="N3" s="6">
        <f>IF(MID(K3,1,1)="m",1,IF(MID(K3,1,1)="w",2,0))</f>
        <v>1</v>
      </c>
      <c r="O3" s="6">
        <f>IF(L3="PB",1,IF(L3="LBH",2,IF(L3="LBC",3,IF(L3="TRB",4,0))))</f>
        <v>1</v>
      </c>
      <c r="P3" s="6">
        <f>O3*100+N3*10+M3</f>
        <v>111</v>
      </c>
      <c r="Q3" s="6">
        <f>MATCH(P3,Komplett!$AQ$4:$BN$4,0)</f>
        <v>1</v>
      </c>
      <c r="R3" s="32">
        <f ca="1">COUNTIF(INDIRECT("Komplett!"&amp;ADDRESS(6,Q$2+Q3)&amp;":"&amp;ADDRESS(200,Q$2+Q3)),D3)</f>
        <v>1</v>
      </c>
      <c r="S3" s="6">
        <f t="shared" ref="S3:S34" ca="1" si="0">IF(R3=1,MATCH(D3,INDIRECT("Komplett!"&amp;ADDRESS(6,Q$2+Q3)&amp;":"&amp;ADDRESS(200,Q$2+Q3)),0),T(0))</f>
        <v>35</v>
      </c>
    </row>
    <row r="4" spans="2:19" x14ac:dyDescent="0.35">
      <c r="B4" s="43"/>
      <c r="C4" s="44"/>
      <c r="D4" s="45">
        <v>2</v>
      </c>
      <c r="E4" s="45" t="str">
        <f ca="1">IF(R4=1,INDIRECT("Komplett!"&amp;ADDRESS(5+S4,3)),T(0))</f>
        <v>Stockem</v>
      </c>
      <c r="F4" s="45" t="str">
        <f ca="1">IF(R4=1,INDIRECT("Komplett!"&amp;ADDRESS(5+S4,2)),T(0))</f>
        <v>Wolfgang</v>
      </c>
      <c r="G4" s="45">
        <f ca="1">IF(R4=1,INDIRECT("Komplett!"&amp;ADDRESS(5+S4,COLUMN(Komplett!$L$5))),T(0))</f>
        <v>489</v>
      </c>
      <c r="H4" s="46">
        <f ca="1">IF(R4=1,INDIRECT("Komplett!"&amp;ADDRESS(5+S4,COLUMN(Komplett!$M$5))),T(0))</f>
        <v>9</v>
      </c>
      <c r="K4" s="6" t="str">
        <f>K3</f>
        <v>m</v>
      </c>
      <c r="L4" s="6" t="str">
        <f>L3</f>
        <v>PB</v>
      </c>
      <c r="M4" s="6">
        <f>IF(LEN(K4)=1,1,IF(MID(K4,2,1)="J",2,IF(MID(K4,2,1)="K",3,0)))</f>
        <v>1</v>
      </c>
      <c r="N4" s="6">
        <f>IF(MID(K4,1,1)="m",1,IF(MID(K4,1,1)="w",2,0))</f>
        <v>1</v>
      </c>
      <c r="O4" s="6">
        <f>IF(L4="PB",1,IF(L4="LBH",2,IF(L4="LBC",3,IF(L4="TRB",4,0))))</f>
        <v>1</v>
      </c>
      <c r="P4" s="6">
        <f>O4*100+N4*10+M4</f>
        <v>111</v>
      </c>
      <c r="Q4" s="6">
        <f>MATCH(P4,Komplett!$AQ$4:$BN$4,0)</f>
        <v>1</v>
      </c>
      <c r="R4" s="32">
        <f ca="1">COUNTIF(INDIRECT("Komplett!"&amp;ADDRESS(6,Q$2+Q4)&amp;":"&amp;ADDRESS(200,Q$2+Q4)),D4)</f>
        <v>1</v>
      </c>
      <c r="S4" s="6">
        <f t="shared" ca="1" si="0"/>
        <v>4</v>
      </c>
    </row>
    <row r="5" spans="2:19" x14ac:dyDescent="0.35">
      <c r="B5" s="43"/>
      <c r="C5" s="47"/>
      <c r="D5" s="48">
        <v>1</v>
      </c>
      <c r="E5" s="48" t="str">
        <f ca="1">IF(R5=1,INDIRECT("Komplett!"&amp;ADDRESS(5+S5,3)),T(0))</f>
        <v>Moll</v>
      </c>
      <c r="F5" s="48" t="str">
        <f ca="1">IF(R5=1,INDIRECT("Komplett!"&amp;ADDRESS(5+S5,2)),T(0))</f>
        <v>Michael</v>
      </c>
      <c r="G5" s="48">
        <f ca="1">IF(R5=1,INDIRECT("Komplett!"&amp;ADDRESS(5+S5,COLUMN(Komplett!$L$5))),T(0))</f>
        <v>490</v>
      </c>
      <c r="H5" s="49">
        <f ca="1">IF(R5=1,INDIRECT("Komplett!"&amp;ADDRESS(5+S5,COLUMN(Komplett!$M$5))),T(0))</f>
        <v>11</v>
      </c>
      <c r="K5" s="6" t="str">
        <f>K4</f>
        <v>m</v>
      </c>
      <c r="L5" s="6" t="str">
        <f>L4</f>
        <v>PB</v>
      </c>
      <c r="M5" s="6">
        <f>IF(LEN(K5)=1,1,IF(MID(K5,2,1)="J",2,IF(MID(K5,2,1)="K",3,0)))</f>
        <v>1</v>
      </c>
      <c r="N5" s="6">
        <f>IF(MID(K5,1,1)="m",1,IF(MID(K5,1,1)="w",2,0))</f>
        <v>1</v>
      </c>
      <c r="O5" s="6">
        <f>IF(L5="PB",1,IF(L5="LBH",2,IF(L5="LBC",3,IF(L5="TRB",4,0))))</f>
        <v>1</v>
      </c>
      <c r="P5" s="6">
        <f>O5*100+N5*10+M5</f>
        <v>111</v>
      </c>
      <c r="Q5" s="6">
        <f>MATCH(P5,Komplett!$AQ$4:$BN$4,0)</f>
        <v>1</v>
      </c>
      <c r="R5" s="32">
        <f ca="1">COUNTIF(INDIRECT("Komplett!"&amp;ADDRESS(6,Q$2+Q5)&amp;":"&amp;ADDRESS(200,Q$2+Q5)),D5)</f>
        <v>1</v>
      </c>
      <c r="S5" s="6">
        <f t="shared" ca="1" si="0"/>
        <v>112</v>
      </c>
    </row>
    <row r="6" spans="2:19" x14ac:dyDescent="0.35">
      <c r="B6" s="50"/>
      <c r="C6" s="51"/>
      <c r="D6" s="51"/>
      <c r="E6" s="51"/>
      <c r="F6" s="51"/>
      <c r="G6" s="51"/>
      <c r="H6" s="52"/>
      <c r="S6" s="6" t="str">
        <f t="shared" ca="1" si="0"/>
        <v/>
      </c>
    </row>
    <row r="7" spans="2:19" x14ac:dyDescent="0.35">
      <c r="B7" s="43"/>
      <c r="C7" s="39" t="s">
        <v>13</v>
      </c>
      <c r="D7" s="40">
        <f>D3</f>
        <v>3</v>
      </c>
      <c r="E7" s="40" t="str">
        <f ca="1">IF(R7=1,INDIRECT("Komplett!"&amp;ADDRESS(5+S7,3)),T(0))</f>
        <v>Stokbroekx</v>
      </c>
      <c r="F7" s="40" t="str">
        <f ca="1">IF(R7=1,INDIRECT("Komplett!"&amp;ADDRESS(5+S7,2)),T(0))</f>
        <v>Marielle</v>
      </c>
      <c r="G7" s="41">
        <f ca="1">IF(R7=1,INDIRECT("Komplett!"&amp;ADDRESS(5+S7,COLUMN(Komplett!$L$5))),T(0))</f>
        <v>121</v>
      </c>
      <c r="H7" s="42">
        <f ca="1">IF(R7=1,INDIRECT("Komplett!"&amp;ADDRESS(5+S7,COLUMN(Komplett!$M$5))),T(0))</f>
        <v>0</v>
      </c>
      <c r="K7" s="6" t="str">
        <f>C7</f>
        <v>w</v>
      </c>
      <c r="L7" s="6" t="str">
        <f>L3</f>
        <v>PB</v>
      </c>
      <c r="M7" s="6">
        <f>IF(LEN(K7)=1,1,IF(MID(K7,2,1)="J",2,IF(MID(K7,2,1)="K",3,0)))</f>
        <v>1</v>
      </c>
      <c r="N7" s="6">
        <f>IF(MID(K7,1,1)="m",1,IF(MID(K7,1,1)="w",2,0))</f>
        <v>2</v>
      </c>
      <c r="O7" s="6">
        <f>IF(L7="PB",1,IF(L7="LBH",2,IF(L7="LBC",3,IF(L7="TRB",4,0))))</f>
        <v>1</v>
      </c>
      <c r="P7" s="6">
        <f>O7*100+N7*10+M7</f>
        <v>121</v>
      </c>
      <c r="Q7" s="6">
        <f>MATCH(P7,Komplett!$AQ$4:$BN$4,0)</f>
        <v>2</v>
      </c>
      <c r="R7" s="32">
        <f ca="1">COUNTIF(INDIRECT("Komplett!"&amp;ADDRESS(6,Q$2+Q7)&amp;":"&amp;ADDRESS(200,Q$2+Q7)),D7)</f>
        <v>1</v>
      </c>
      <c r="S7" s="6">
        <f t="shared" ca="1" si="0"/>
        <v>98</v>
      </c>
    </row>
    <row r="8" spans="2:19" x14ac:dyDescent="0.35">
      <c r="B8" s="43"/>
      <c r="C8" s="44"/>
      <c r="D8" s="45">
        <f>D4</f>
        <v>2</v>
      </c>
      <c r="E8" s="45" t="str">
        <f ca="1">IF(R8=1,INDIRECT("Komplett!"&amp;ADDRESS(5+S8,3)),T(0))</f>
        <v>Düsenberg</v>
      </c>
      <c r="F8" s="45" t="str">
        <f ca="1">IF(R8=1,INDIRECT("Komplett!"&amp;ADDRESS(5+S8,2)),T(0))</f>
        <v>Susanne</v>
      </c>
      <c r="G8" s="45">
        <f ca="1">IF(R8=1,INDIRECT("Komplett!"&amp;ADDRESS(5+S8,COLUMN(Komplett!$L$5))),T(0))</f>
        <v>284</v>
      </c>
      <c r="H8" s="46">
        <f ca="1">IF(R8=1,INDIRECT("Komplett!"&amp;ADDRESS(5+S8,COLUMN(Komplett!$M$5))),T(0))</f>
        <v>2</v>
      </c>
      <c r="K8" s="6" t="str">
        <f>K7</f>
        <v>w</v>
      </c>
      <c r="L8" s="6" t="str">
        <f>L7</f>
        <v>PB</v>
      </c>
      <c r="M8" s="6">
        <f>IF(LEN(K8)=1,1,IF(MID(K8,2,1)="J",2,IF(MID(K8,2,1)="K",3,0)))</f>
        <v>1</v>
      </c>
      <c r="N8" s="6">
        <f>IF(MID(K8,1,1)="m",1,IF(MID(K8,1,1)="w",2,0))</f>
        <v>2</v>
      </c>
      <c r="O8" s="6">
        <f>IF(L8="PB",1,IF(L8="LBH",2,IF(L8="LBC",3,IF(L8="TRB",4,0))))</f>
        <v>1</v>
      </c>
      <c r="P8" s="6">
        <f>O8*100+N8*10+M8</f>
        <v>121</v>
      </c>
      <c r="Q8" s="6">
        <f>MATCH(P8,Komplett!$AQ$4:$BN$4,0)</f>
        <v>2</v>
      </c>
      <c r="R8" s="32">
        <f ca="1">COUNTIF(INDIRECT("Komplett!"&amp;ADDRESS(6,Q$2+Q8)&amp;":"&amp;ADDRESS(200,Q$2+Q8)),D8)</f>
        <v>1</v>
      </c>
      <c r="S8" s="6">
        <f t="shared" ca="1" si="0"/>
        <v>11</v>
      </c>
    </row>
    <row r="9" spans="2:19" x14ac:dyDescent="0.35">
      <c r="B9" s="43"/>
      <c r="C9" s="47"/>
      <c r="D9" s="48">
        <f>D5</f>
        <v>1</v>
      </c>
      <c r="E9" s="48" t="str">
        <f ca="1">IF(R9=1,INDIRECT("Komplett!"&amp;ADDRESS(5+S9,3)),T(0))</f>
        <v>Oltmanns</v>
      </c>
      <c r="F9" s="48" t="str">
        <f ca="1">IF(R9=1,INDIRECT("Komplett!"&amp;ADDRESS(5+S9,2)),T(0))</f>
        <v>Anja</v>
      </c>
      <c r="G9" s="48">
        <f ca="1">IF(R9=1,INDIRECT("Komplett!"&amp;ADDRESS(5+S9,COLUMN(Komplett!$L$5))),T(0))</f>
        <v>353</v>
      </c>
      <c r="H9" s="49">
        <f ca="1">IF(R9=1,INDIRECT("Komplett!"&amp;ADDRESS(5+S9,COLUMN(Komplett!$M$5))),T(0))</f>
        <v>4</v>
      </c>
      <c r="K9" s="6" t="str">
        <f>K8</f>
        <v>w</v>
      </c>
      <c r="L9" s="6" t="str">
        <f>L8</f>
        <v>PB</v>
      </c>
      <c r="M9" s="6">
        <f>IF(LEN(K9)=1,1,IF(MID(K9,2,1)="J",2,IF(MID(K9,2,1)="K",3,0)))</f>
        <v>1</v>
      </c>
      <c r="N9" s="6">
        <f>IF(MID(K9,1,1)="m",1,IF(MID(K9,1,1)="w",2,0))</f>
        <v>2</v>
      </c>
      <c r="O9" s="6">
        <f>IF(L9="PB",1,IF(L9="LBH",2,IF(L9="LBC",3,IF(L9="TRB",4,0))))</f>
        <v>1</v>
      </c>
      <c r="P9" s="6">
        <f>O9*100+N9*10+M9</f>
        <v>121</v>
      </c>
      <c r="Q9" s="6">
        <f>MATCH(P9,Komplett!$AQ$4:$BN$4,0)</f>
        <v>2</v>
      </c>
      <c r="R9" s="32">
        <f ca="1">COUNTIF(INDIRECT("Komplett!"&amp;ADDRESS(6,Q$2+Q9)&amp;":"&amp;ADDRESS(200,Q$2+Q9)),D9)</f>
        <v>1</v>
      </c>
      <c r="S9" s="6">
        <f t="shared" ca="1" si="0"/>
        <v>49</v>
      </c>
    </row>
    <row r="10" spans="2:19" x14ac:dyDescent="0.35">
      <c r="B10" s="50"/>
      <c r="C10" s="51"/>
      <c r="D10" s="51"/>
      <c r="E10" s="51"/>
      <c r="F10" s="51"/>
      <c r="G10" s="51"/>
      <c r="H10" s="52"/>
      <c r="S10" s="6" t="str">
        <f t="shared" ca="1" si="0"/>
        <v/>
      </c>
    </row>
    <row r="11" spans="2:19" x14ac:dyDescent="0.35">
      <c r="B11" s="43"/>
      <c r="C11" s="39" t="s">
        <v>354</v>
      </c>
      <c r="D11" s="40">
        <f>D7</f>
        <v>3</v>
      </c>
      <c r="E11" s="40" t="str">
        <f ca="1">IF(R11=1,INDIRECT("Komplett!"&amp;ADDRESS(5+S11,3)),T(0))</f>
        <v/>
      </c>
      <c r="F11" s="40" t="str">
        <f ca="1">IF(R11=1,INDIRECT("Komplett!"&amp;ADDRESS(5+S11,2)),T(0))</f>
        <v/>
      </c>
      <c r="G11" s="41" t="str">
        <f ca="1">IF(R11=1,INDIRECT("Komplett!"&amp;ADDRESS(5+S11,COLUMN(Komplett!$L$5))),T(0))</f>
        <v/>
      </c>
      <c r="H11" s="42" t="str">
        <f ca="1">IF(R11=1,INDIRECT("Komplett!"&amp;ADDRESS(5+S11,COLUMN(Komplett!$M$5))),T(0))</f>
        <v/>
      </c>
      <c r="K11" s="6" t="str">
        <f>C11</f>
        <v>mj</v>
      </c>
      <c r="L11" s="6" t="str">
        <f>L7</f>
        <v>PB</v>
      </c>
      <c r="M11" s="6">
        <f>IF(LEN(K11)=1,1,IF(MID(K11,2,1)="J",2,IF(MID(K11,2,1)="K",3,0)))</f>
        <v>2</v>
      </c>
      <c r="N11" s="6">
        <f>IF(MID(K11,1,1)="m",1,IF(MID(K11,1,1)="w",2,0))</f>
        <v>1</v>
      </c>
      <c r="O11" s="6">
        <f>IF(L11="PB",1,IF(L11="LBH",2,IF(L11="LBC",3,IF(L11="TRB",4,0))))</f>
        <v>1</v>
      </c>
      <c r="P11" s="6">
        <f>O11*100+N11*10+M11</f>
        <v>112</v>
      </c>
      <c r="Q11" s="6">
        <f>MATCH(P11,Komplett!$AQ$4:$BN$4,0)</f>
        <v>3</v>
      </c>
      <c r="R11" s="32">
        <f ca="1">COUNTIF(INDIRECT("Komplett!"&amp;ADDRESS(6,Q$2+Q11)&amp;":"&amp;ADDRESS(200,Q$2+Q11)),D11)</f>
        <v>0</v>
      </c>
      <c r="S11" s="6" t="str">
        <f t="shared" ca="1" si="0"/>
        <v/>
      </c>
    </row>
    <row r="12" spans="2:19" x14ac:dyDescent="0.35">
      <c r="B12" s="43"/>
      <c r="C12" s="44"/>
      <c r="D12" s="45">
        <f>D8</f>
        <v>2</v>
      </c>
      <c r="E12" s="45" t="str">
        <f ca="1">IF(R12=1,INDIRECT("Komplett!"&amp;ADDRESS(5+S12,3)),T(0))</f>
        <v/>
      </c>
      <c r="F12" s="45" t="str">
        <f ca="1">IF(R12=1,INDIRECT("Komplett!"&amp;ADDRESS(5+S12,2)),T(0))</f>
        <v/>
      </c>
      <c r="G12" s="45" t="str">
        <f ca="1">IF(R12=1,INDIRECT("Komplett!"&amp;ADDRESS(5+S12,COLUMN(Komplett!$L$5))),T(0))</f>
        <v/>
      </c>
      <c r="H12" s="46" t="str">
        <f ca="1">IF(R12=1,INDIRECT("Komplett!"&amp;ADDRESS(5+S12,COLUMN(Komplett!$M$5))),T(0))</f>
        <v/>
      </c>
      <c r="K12" s="6" t="str">
        <f>K11</f>
        <v>mj</v>
      </c>
      <c r="L12" s="6" t="str">
        <f>L11</f>
        <v>PB</v>
      </c>
      <c r="M12" s="6">
        <f>IF(LEN(K12)=1,1,IF(MID(K12,2,1)="J",2,IF(MID(K12,2,1)="K",3,0)))</f>
        <v>2</v>
      </c>
      <c r="N12" s="6">
        <f>IF(MID(K12,1,1)="m",1,IF(MID(K12,1,1)="w",2,0))</f>
        <v>1</v>
      </c>
      <c r="O12" s="6">
        <f>IF(L12="PB",1,IF(L12="LBH",2,IF(L12="LBC",3,IF(L12="TRB",4,0))))</f>
        <v>1</v>
      </c>
      <c r="P12" s="6">
        <f>O12*100+N12*10+M12</f>
        <v>112</v>
      </c>
      <c r="Q12" s="6">
        <f>MATCH(P12,Komplett!$AQ$4:$BN$4,0)</f>
        <v>3</v>
      </c>
      <c r="R12" s="32">
        <f ca="1">COUNTIF(INDIRECT("Komplett!"&amp;ADDRESS(6,Q$2+Q12)&amp;":"&amp;ADDRESS(200,Q$2+Q12)),D12)</f>
        <v>0</v>
      </c>
      <c r="S12" s="6" t="str">
        <f t="shared" ca="1" si="0"/>
        <v/>
      </c>
    </row>
    <row r="13" spans="2:19" x14ac:dyDescent="0.35">
      <c r="B13" s="43"/>
      <c r="C13" s="47"/>
      <c r="D13" s="48">
        <f>D9</f>
        <v>1</v>
      </c>
      <c r="E13" s="48" t="str">
        <f ca="1">IF(R13=1,INDIRECT("Komplett!"&amp;ADDRESS(5+S13,3)),T(0))</f>
        <v>Wagner</v>
      </c>
      <c r="F13" s="48" t="str">
        <f ca="1">IF(R13=1,INDIRECT("Komplett!"&amp;ADDRESS(5+S13,2)),T(0))</f>
        <v>Maximilian</v>
      </c>
      <c r="G13" s="48">
        <f ca="1">IF(R13=1,INDIRECT("Komplett!"&amp;ADDRESS(5+S13,COLUMN(Komplett!$L$5))),T(0))</f>
        <v>330</v>
      </c>
      <c r="H13" s="49">
        <f ca="1">IF(R13=1,INDIRECT("Komplett!"&amp;ADDRESS(5+S13,COLUMN(Komplett!$M$5))),T(0))</f>
        <v>3</v>
      </c>
      <c r="K13" s="6" t="str">
        <f>K12</f>
        <v>mj</v>
      </c>
      <c r="L13" s="6" t="str">
        <f>L12</f>
        <v>PB</v>
      </c>
      <c r="M13" s="6">
        <f>IF(LEN(K13)=1,1,IF(MID(K13,2,1)="J",2,IF(MID(K13,2,1)="K",3,0)))</f>
        <v>2</v>
      </c>
      <c r="N13" s="6">
        <f>IF(MID(K13,1,1)="m",1,IF(MID(K13,1,1)="w",2,0))</f>
        <v>1</v>
      </c>
      <c r="O13" s="6">
        <f>IF(L13="PB",1,IF(L13="LBH",2,IF(L13="LBC",3,IF(L13="TRB",4,0))))</f>
        <v>1</v>
      </c>
      <c r="P13" s="6">
        <f>O13*100+N13*10+M13</f>
        <v>112</v>
      </c>
      <c r="Q13" s="6">
        <f>MATCH(P13,Komplett!$AQ$4:$BN$4,0)</f>
        <v>3</v>
      </c>
      <c r="R13" s="32">
        <f ca="1">COUNTIF(INDIRECT("Komplett!"&amp;ADDRESS(6,Q$2+Q13)&amp;":"&amp;ADDRESS(200,Q$2+Q13)),D13)</f>
        <v>1</v>
      </c>
      <c r="S13" s="6">
        <f t="shared" ca="1" si="0"/>
        <v>67</v>
      </c>
    </row>
    <row r="14" spans="2:19" x14ac:dyDescent="0.35">
      <c r="B14" s="50"/>
      <c r="C14" s="51"/>
      <c r="D14" s="51"/>
      <c r="E14" s="51"/>
      <c r="F14" s="51"/>
      <c r="G14" s="51"/>
      <c r="H14" s="52"/>
      <c r="S14" s="6" t="str">
        <f t="shared" ca="1" si="0"/>
        <v/>
      </c>
    </row>
    <row r="15" spans="2:19" x14ac:dyDescent="0.35">
      <c r="B15" s="43"/>
      <c r="C15" s="39" t="s">
        <v>355</v>
      </c>
      <c r="D15" s="40">
        <f>D11</f>
        <v>3</v>
      </c>
      <c r="E15" s="40" t="str">
        <f ca="1">IF(R15=1,INDIRECT("Komplett!"&amp;ADDRESS(5+S15,3)),T(0))</f>
        <v/>
      </c>
      <c r="F15" s="40" t="str">
        <f ca="1">IF(R15=1,INDIRECT("Komplett!"&amp;ADDRESS(5+S15,2)),T(0))</f>
        <v/>
      </c>
      <c r="G15" s="41" t="str">
        <f ca="1">IF(R15=1,INDIRECT("Komplett!"&amp;ADDRESS(5+S15,COLUMN(Komplett!$L$5))),T(0))</f>
        <v/>
      </c>
      <c r="H15" s="42" t="str">
        <f ca="1">IF(R15=1,INDIRECT("Komplett!"&amp;ADDRESS(5+S15,COLUMN(Komplett!$M$5))),T(0))</f>
        <v/>
      </c>
      <c r="K15" s="6" t="str">
        <f>C15</f>
        <v>wj</v>
      </c>
      <c r="L15" s="6" t="str">
        <f>L11</f>
        <v>PB</v>
      </c>
      <c r="M15" s="6">
        <f>IF(LEN(K15)=1,1,IF(MID(K15,2,1)="J",2,IF(MID(K15,2,1)="K",3,0)))</f>
        <v>2</v>
      </c>
      <c r="N15" s="6">
        <f>IF(MID(K15,1,1)="m",1,IF(MID(K15,1,1)="w",2,0))</f>
        <v>2</v>
      </c>
      <c r="O15" s="6">
        <f>IF(L15="PB",1,IF(L15="LBH",2,IF(L15="LBC",3,IF(L15="TRB",4,0))))</f>
        <v>1</v>
      </c>
      <c r="P15" s="6">
        <f>O15*100+N15*10+M15</f>
        <v>122</v>
      </c>
      <c r="Q15" s="6">
        <f>MATCH(P15,Komplett!$AQ$4:$BN$4,0)</f>
        <v>4</v>
      </c>
      <c r="R15" s="32">
        <f ca="1">COUNTIF(INDIRECT("Komplett!"&amp;ADDRESS(6,Q$2+Q15)&amp;":"&amp;ADDRESS(200,Q$2+Q15)),D15)</f>
        <v>0</v>
      </c>
      <c r="S15" s="6" t="str">
        <f t="shared" ca="1" si="0"/>
        <v/>
      </c>
    </row>
    <row r="16" spans="2:19" x14ac:dyDescent="0.35">
      <c r="B16" s="43"/>
      <c r="C16" s="44"/>
      <c r="D16" s="45">
        <f>D12</f>
        <v>2</v>
      </c>
      <c r="E16" s="45" t="str">
        <f ca="1">IF(R16=1,INDIRECT("Komplett!"&amp;ADDRESS(5+S16,3)),T(0))</f>
        <v/>
      </c>
      <c r="F16" s="45" t="str">
        <f ca="1">IF(R16=1,INDIRECT("Komplett!"&amp;ADDRESS(5+S16,2)),T(0))</f>
        <v/>
      </c>
      <c r="G16" s="45" t="str">
        <f ca="1">IF(R16=1,INDIRECT("Komplett!"&amp;ADDRESS(5+S16,COLUMN(Komplett!$L$5))),T(0))</f>
        <v/>
      </c>
      <c r="H16" s="46" t="str">
        <f ca="1">IF(R16=1,INDIRECT("Komplett!"&amp;ADDRESS(5+S16,COLUMN(Komplett!$M$5))),T(0))</f>
        <v/>
      </c>
      <c r="K16" s="6" t="str">
        <f>K15</f>
        <v>wj</v>
      </c>
      <c r="L16" s="6" t="str">
        <f>L15</f>
        <v>PB</v>
      </c>
      <c r="M16" s="6">
        <f>IF(LEN(K16)=1,1,IF(MID(K16,2,1)="J",2,IF(MID(K16,2,1)="K",3,0)))</f>
        <v>2</v>
      </c>
      <c r="N16" s="6">
        <f>IF(MID(K16,1,1)="m",1,IF(MID(K16,1,1)="w",2,0))</f>
        <v>2</v>
      </c>
      <c r="O16" s="6">
        <f>IF(L16="PB",1,IF(L16="LBH",2,IF(L16="LBC",3,IF(L16="TRB",4,0))))</f>
        <v>1</v>
      </c>
      <c r="P16" s="6">
        <f>O16*100+N16*10+M16</f>
        <v>122</v>
      </c>
      <c r="Q16" s="6">
        <f>MATCH(P16,Komplett!$AQ$4:$BN$4,0)</f>
        <v>4</v>
      </c>
      <c r="R16" s="32">
        <f ca="1">COUNTIF(INDIRECT("Komplett!"&amp;ADDRESS(6,Q$2+Q16)&amp;":"&amp;ADDRESS(200,Q$2+Q16)),D16)</f>
        <v>0</v>
      </c>
      <c r="S16" s="6" t="str">
        <f t="shared" ca="1" si="0"/>
        <v/>
      </c>
    </row>
    <row r="17" spans="2:19" x14ac:dyDescent="0.35">
      <c r="B17" s="43"/>
      <c r="C17" s="47"/>
      <c r="D17" s="48">
        <f>D13</f>
        <v>1</v>
      </c>
      <c r="E17" s="48" t="str">
        <f ca="1">IF(R17=1,INDIRECT("Komplett!"&amp;ADDRESS(5+S17,3)),T(0))</f>
        <v>Stokbroekx</v>
      </c>
      <c r="F17" s="48" t="str">
        <f ca="1">IF(R17=1,INDIRECT("Komplett!"&amp;ADDRESS(5+S17,2)),T(0))</f>
        <v xml:space="preserve">Daša </v>
      </c>
      <c r="G17" s="48">
        <f ca="1">IF(R17=1,INDIRECT("Komplett!"&amp;ADDRESS(5+S17,COLUMN(Komplett!$L$5))),T(0))</f>
        <v>353</v>
      </c>
      <c r="H17" s="49">
        <f ca="1">IF(R17=1,INDIRECT("Komplett!"&amp;ADDRESS(5+S17,COLUMN(Komplett!$M$5))),T(0))</f>
        <v>0</v>
      </c>
      <c r="K17" s="6" t="str">
        <f>K16</f>
        <v>wj</v>
      </c>
      <c r="L17" s="6" t="str">
        <f>L16</f>
        <v>PB</v>
      </c>
      <c r="M17" s="6">
        <f>IF(LEN(K17)=1,1,IF(MID(K17,2,1)="J",2,IF(MID(K17,2,1)="K",3,0)))</f>
        <v>2</v>
      </c>
      <c r="N17" s="6">
        <f>IF(MID(K17,1,1)="m",1,IF(MID(K17,1,1)="w",2,0))</f>
        <v>2</v>
      </c>
      <c r="O17" s="6">
        <f>IF(L17="PB",1,IF(L17="LBH",2,IF(L17="LBC",3,IF(L17="TRB",4,0))))</f>
        <v>1</v>
      </c>
      <c r="P17" s="6">
        <f>O17*100+N17*10+M17</f>
        <v>122</v>
      </c>
      <c r="Q17" s="6">
        <f>MATCH(P17,Komplett!$AQ$4:$BN$4,0)</f>
        <v>4</v>
      </c>
      <c r="R17" s="32">
        <f ca="1">COUNTIF(INDIRECT("Komplett!"&amp;ADDRESS(6,Q$2+Q17)&amp;":"&amp;ADDRESS(200,Q$2+Q17)),D17)</f>
        <v>1</v>
      </c>
      <c r="S17" s="6">
        <f t="shared" ca="1" si="0"/>
        <v>97</v>
      </c>
    </row>
    <row r="18" spans="2:19" x14ac:dyDescent="0.35">
      <c r="B18" s="50"/>
      <c r="C18" s="51"/>
      <c r="D18" s="51"/>
      <c r="E18" s="51"/>
      <c r="F18" s="51"/>
      <c r="G18" s="51"/>
      <c r="H18" s="52"/>
      <c r="S18" s="6" t="str">
        <f t="shared" ca="1" si="0"/>
        <v/>
      </c>
    </row>
    <row r="19" spans="2:19" x14ac:dyDescent="0.35">
      <c r="B19" s="43"/>
      <c r="C19" s="39" t="s">
        <v>356</v>
      </c>
      <c r="D19" s="40">
        <f>D15</f>
        <v>3</v>
      </c>
      <c r="E19" s="40" t="str">
        <f ca="1">IF(R19=1,INDIRECT("Komplett!"&amp;ADDRESS(5+S19,3)),T(0))</f>
        <v/>
      </c>
      <c r="F19" s="40" t="str">
        <f ca="1">IF(R19=1,INDIRECT("Komplett!"&amp;ADDRESS(5+S19,2)),T(0))</f>
        <v/>
      </c>
      <c r="G19" s="41" t="str">
        <f ca="1">IF(R19=1,INDIRECT("Komplett!"&amp;ADDRESS(5+S19,COLUMN(Komplett!$L$5))),T(0))</f>
        <v/>
      </c>
      <c r="H19" s="42" t="str">
        <f ca="1">IF(R19=1,INDIRECT("Komplett!"&amp;ADDRESS(5+S19,COLUMN(Komplett!$M$5))),T(0))</f>
        <v/>
      </c>
      <c r="K19" s="6" t="str">
        <f>C19</f>
        <v>mk</v>
      </c>
      <c r="L19" s="6" t="str">
        <f>L15</f>
        <v>PB</v>
      </c>
      <c r="M19" s="6">
        <f>IF(LEN(K19)=1,1,IF(MID(K19,2,1)="J",2,IF(MID(K19,2,1)="K",3,0)))</f>
        <v>3</v>
      </c>
      <c r="N19" s="6">
        <f>IF(MID(K19,1,1)="m",1,IF(MID(K19,1,1)="w",2,0))</f>
        <v>1</v>
      </c>
      <c r="O19" s="6">
        <f>IF(L19="PB",1,IF(L19="LBH",2,IF(L19="LBC",3,IF(L19="TRB",4,0))))</f>
        <v>1</v>
      </c>
      <c r="P19" s="6">
        <f>O19*100+N19*10+M19</f>
        <v>113</v>
      </c>
      <c r="Q19" s="6">
        <f>MATCH(P19,Komplett!$AQ$4:$BN$4,0)</f>
        <v>5</v>
      </c>
      <c r="R19" s="32">
        <f ca="1">COUNTIF(INDIRECT("Komplett!"&amp;ADDRESS(6,Q$2+Q19)&amp;":"&amp;ADDRESS(200,Q$2+Q19)),D19)</f>
        <v>0</v>
      </c>
      <c r="S19" s="6" t="str">
        <f t="shared" ca="1" si="0"/>
        <v/>
      </c>
    </row>
    <row r="20" spans="2:19" x14ac:dyDescent="0.35">
      <c r="B20" s="43"/>
      <c r="C20" s="44"/>
      <c r="D20" s="45">
        <f>D16</f>
        <v>2</v>
      </c>
      <c r="E20" s="45" t="str">
        <f ca="1">IF(R20=1,INDIRECT("Komplett!"&amp;ADDRESS(5+S20,3)),T(0))</f>
        <v>Stokbroekx</v>
      </c>
      <c r="F20" s="45" t="str">
        <f ca="1">IF(R20=1,INDIRECT("Komplett!"&amp;ADDRESS(5+S20,2)),T(0))</f>
        <v>Nejc</v>
      </c>
      <c r="G20" s="45">
        <f ca="1">IF(R20=1,INDIRECT("Komplett!"&amp;ADDRESS(5+S20,COLUMN(Komplett!$L$5))),T(0))</f>
        <v>308</v>
      </c>
      <c r="H20" s="46">
        <f ca="1">IF(R20=1,INDIRECT("Komplett!"&amp;ADDRESS(5+S20,COLUMN(Komplett!$M$5))),T(0))</f>
        <v>4</v>
      </c>
      <c r="K20" s="6" t="str">
        <f>K19</f>
        <v>mk</v>
      </c>
      <c r="L20" s="6" t="str">
        <f>L19</f>
        <v>PB</v>
      </c>
      <c r="M20" s="6">
        <f>IF(LEN(K20)=1,1,IF(MID(K20,2,1)="J",2,IF(MID(K20,2,1)="K",3,0)))</f>
        <v>3</v>
      </c>
      <c r="N20" s="6">
        <f>IF(MID(K20,1,1)="m",1,IF(MID(K20,1,1)="w",2,0))</f>
        <v>1</v>
      </c>
      <c r="O20" s="6">
        <f>IF(L20="PB",1,IF(L20="LBH",2,IF(L20="LBC",3,IF(L20="TRB",4,0))))</f>
        <v>1</v>
      </c>
      <c r="P20" s="6">
        <f>O20*100+N20*10+M20</f>
        <v>113</v>
      </c>
      <c r="Q20" s="6">
        <f>MATCH(P20,Komplett!$AQ$4:$BN$4,0)</f>
        <v>5</v>
      </c>
      <c r="R20" s="32">
        <f ca="1">COUNTIF(INDIRECT("Komplett!"&amp;ADDRESS(6,Q$2+Q20)&amp;":"&amp;ADDRESS(200,Q$2+Q20)),D20)</f>
        <v>1</v>
      </c>
      <c r="S20" s="6">
        <f t="shared" ca="1" si="0"/>
        <v>94</v>
      </c>
    </row>
    <row r="21" spans="2:19" x14ac:dyDescent="0.35">
      <c r="B21" s="43"/>
      <c r="C21" s="47"/>
      <c r="D21" s="48">
        <f>D17</f>
        <v>1</v>
      </c>
      <c r="E21" s="48" t="str">
        <f ca="1">IF(R21=1,INDIRECT("Komplett!"&amp;ADDRESS(5+S21,3)),T(0))</f>
        <v>Galisteo</v>
      </c>
      <c r="F21" s="48" t="str">
        <f ca="1">IF(R21=1,INDIRECT("Komplett!"&amp;ADDRESS(5+S21,2)),T(0))</f>
        <v>Emilio</v>
      </c>
      <c r="G21" s="48">
        <f ca="1">IF(R21=1,INDIRECT("Komplett!"&amp;ADDRESS(5+S21,COLUMN(Komplett!$L$5))),T(0))</f>
        <v>328</v>
      </c>
      <c r="H21" s="49">
        <f ca="1">IF(R21=1,INDIRECT("Komplett!"&amp;ADDRESS(5+S21,COLUMN(Komplett!$M$5))),T(0))</f>
        <v>2</v>
      </c>
      <c r="K21" s="6" t="str">
        <f>K20</f>
        <v>mk</v>
      </c>
      <c r="L21" s="6" t="str">
        <f>L20</f>
        <v>PB</v>
      </c>
      <c r="M21" s="6">
        <f>IF(LEN(K21)=1,1,IF(MID(K21,2,1)="J",2,IF(MID(K21,2,1)="K",3,0)))</f>
        <v>3</v>
      </c>
      <c r="N21" s="6">
        <f>IF(MID(K21,1,1)="m",1,IF(MID(K21,1,1)="w",2,0))</f>
        <v>1</v>
      </c>
      <c r="O21" s="6">
        <f>IF(L21="PB",1,IF(L21="LBH",2,IF(L21="LBC",3,IF(L21="TRB",4,0))))</f>
        <v>1</v>
      </c>
      <c r="P21" s="6">
        <f>O21*100+N21*10+M21</f>
        <v>113</v>
      </c>
      <c r="Q21" s="6">
        <f>MATCH(P21,Komplett!$AQ$4:$BN$4,0)</f>
        <v>5</v>
      </c>
      <c r="R21" s="32">
        <f ca="1">COUNTIF(INDIRECT("Komplett!"&amp;ADDRESS(6,Q$2+Q21)&amp;":"&amp;ADDRESS(200,Q$2+Q21)),D21)</f>
        <v>1</v>
      </c>
      <c r="S21" s="6">
        <f t="shared" ca="1" si="0"/>
        <v>52</v>
      </c>
    </row>
    <row r="22" spans="2:19" x14ac:dyDescent="0.35">
      <c r="B22" s="50"/>
      <c r="C22" s="51"/>
      <c r="D22" s="51"/>
      <c r="E22" s="51"/>
      <c r="F22" s="51"/>
      <c r="G22" s="51"/>
      <c r="H22" s="52"/>
      <c r="S22" s="6" t="str">
        <f t="shared" ca="1" si="0"/>
        <v/>
      </c>
    </row>
    <row r="23" spans="2:19" x14ac:dyDescent="0.35">
      <c r="B23" s="43"/>
      <c r="C23" s="39" t="s">
        <v>357</v>
      </c>
      <c r="D23" s="40">
        <f>D19</f>
        <v>3</v>
      </c>
      <c r="E23" s="40" t="str">
        <f ca="1">IF(R23=1,INDIRECT("Komplett!"&amp;ADDRESS(5+S23,3)),T(0))</f>
        <v/>
      </c>
      <c r="F23" s="40" t="str">
        <f ca="1">IF(R23=1,INDIRECT("Komplett!"&amp;ADDRESS(5+S23,2)),T(0))</f>
        <v/>
      </c>
      <c r="G23" s="41" t="str">
        <f ca="1">IF(R23=1,INDIRECT("Komplett!"&amp;ADDRESS(5+S23,COLUMN(Komplett!$L$5))),T(0))</f>
        <v/>
      </c>
      <c r="H23" s="42" t="str">
        <f ca="1">IF(R23=1,INDIRECT("Komplett!"&amp;ADDRESS(5+S23,COLUMN(Komplett!$M$5))),T(0))</f>
        <v/>
      </c>
      <c r="K23" s="6" t="str">
        <f>C23</f>
        <v>wk</v>
      </c>
      <c r="L23" s="6" t="str">
        <f>L19</f>
        <v>PB</v>
      </c>
      <c r="M23" s="6">
        <f>IF(LEN(K23)=1,1,IF(MID(K23,2,1)="J",2,IF(MID(K23,2,1)="K",3,0)))</f>
        <v>3</v>
      </c>
      <c r="N23" s="6">
        <f>IF(MID(K23,1,1)="m",1,IF(MID(K23,1,1)="w",2,0))</f>
        <v>2</v>
      </c>
      <c r="O23" s="6">
        <f>IF(L23="PB",1,IF(L23="LBH",2,IF(L23="LBC",3,IF(L23="TRB",4,0))))</f>
        <v>1</v>
      </c>
      <c r="P23" s="6">
        <f>O23*100+N23*10+M23</f>
        <v>123</v>
      </c>
      <c r="Q23" s="6">
        <f>MATCH(P23,Komplett!$AQ$4:$BN$4,0)</f>
        <v>6</v>
      </c>
      <c r="R23" s="32">
        <f ca="1">COUNTIF(INDIRECT("Komplett!"&amp;ADDRESS(6,Q$2+Q23)&amp;":"&amp;ADDRESS(200,Q$2+Q23)),D23)</f>
        <v>0</v>
      </c>
      <c r="S23" s="6" t="str">
        <f t="shared" ca="1" si="0"/>
        <v/>
      </c>
    </row>
    <row r="24" spans="2:19" x14ac:dyDescent="0.35">
      <c r="B24" s="43"/>
      <c r="C24" s="44"/>
      <c r="D24" s="45">
        <f>D20</f>
        <v>2</v>
      </c>
      <c r="E24" s="45" t="str">
        <f ca="1">IF(R24=1,INDIRECT("Komplett!"&amp;ADDRESS(5+S24,3)),T(0))</f>
        <v/>
      </c>
      <c r="F24" s="45" t="str">
        <f ca="1">IF(R24=1,INDIRECT("Komplett!"&amp;ADDRESS(5+S24,2)),T(0))</f>
        <v/>
      </c>
      <c r="G24" s="45" t="str">
        <f ca="1">IF(R24=1,INDIRECT("Komplett!"&amp;ADDRESS(5+S24,COLUMN(Komplett!$L$5))),T(0))</f>
        <v/>
      </c>
      <c r="H24" s="46" t="str">
        <f ca="1">IF(R24=1,INDIRECT("Komplett!"&amp;ADDRESS(5+S24,COLUMN(Komplett!$M$5))),T(0))</f>
        <v/>
      </c>
      <c r="K24" s="6" t="str">
        <f>K23</f>
        <v>wk</v>
      </c>
      <c r="L24" s="6" t="str">
        <f>L23</f>
        <v>PB</v>
      </c>
      <c r="M24" s="6">
        <f>IF(LEN(K24)=1,1,IF(MID(K24,2,1)="J",2,IF(MID(K24,2,1)="K",3,0)))</f>
        <v>3</v>
      </c>
      <c r="N24" s="6">
        <f>IF(MID(K24,1,1)="m",1,IF(MID(K24,1,1)="w",2,0))</f>
        <v>2</v>
      </c>
      <c r="O24" s="6">
        <f>IF(L24="PB",1,IF(L24="LBH",2,IF(L24="LBC",3,IF(L24="TRB",4,0))))</f>
        <v>1</v>
      </c>
      <c r="P24" s="6">
        <f>O24*100+N24*10+M24</f>
        <v>123</v>
      </c>
      <c r="Q24" s="6">
        <f>MATCH(P24,Komplett!$AQ$4:$BN$4,0)</f>
        <v>6</v>
      </c>
      <c r="R24" s="32">
        <f ca="1">COUNTIF(INDIRECT("Komplett!"&amp;ADDRESS(6,Q$2+Q24)&amp;":"&amp;ADDRESS(200,Q$2+Q24)),D24)</f>
        <v>0</v>
      </c>
      <c r="S24" s="6" t="str">
        <f t="shared" ca="1" si="0"/>
        <v/>
      </c>
    </row>
    <row r="25" spans="2:19" x14ac:dyDescent="0.35">
      <c r="B25" s="53"/>
      <c r="C25" s="47"/>
      <c r="D25" s="48">
        <f>D21</f>
        <v>1</v>
      </c>
      <c r="E25" s="48" t="str">
        <f ca="1">IF(R25=1,INDIRECT("Komplett!"&amp;ADDRESS(5+S25,3)),T(0))</f>
        <v/>
      </c>
      <c r="F25" s="48" t="str">
        <f ca="1">IF(R25=1,INDIRECT("Komplett!"&amp;ADDRESS(5+S25,2)),T(0))</f>
        <v/>
      </c>
      <c r="G25" s="48" t="str">
        <f ca="1">IF(R25=1,INDIRECT("Komplett!"&amp;ADDRESS(5+S25,COLUMN(Komplett!$L$5))),T(0))</f>
        <v/>
      </c>
      <c r="H25" s="49" t="str">
        <f ca="1">IF(R25=1,INDIRECT("Komplett!"&amp;ADDRESS(5+S25,COLUMN(Komplett!$M$5))),T(0))</f>
        <v/>
      </c>
      <c r="K25" s="6" t="str">
        <f>K24</f>
        <v>wk</v>
      </c>
      <c r="L25" s="6" t="str">
        <f>L24</f>
        <v>PB</v>
      </c>
      <c r="M25" s="6">
        <f>IF(LEN(K25)=1,1,IF(MID(K25,2,1)="J",2,IF(MID(K25,2,1)="K",3,0)))</f>
        <v>3</v>
      </c>
      <c r="N25" s="6">
        <f>IF(MID(K25,1,1)="m",1,IF(MID(K25,1,1)="w",2,0))</f>
        <v>2</v>
      </c>
      <c r="O25" s="6">
        <f>IF(L25="PB",1,IF(L25="LBH",2,IF(L25="LBC",3,IF(L25="TRB",4,0))))</f>
        <v>1</v>
      </c>
      <c r="P25" s="6">
        <f>O25*100+N25*10+M25</f>
        <v>123</v>
      </c>
      <c r="Q25" s="6">
        <f>MATCH(P25,Komplett!$AQ$4:$BN$4,0)</f>
        <v>6</v>
      </c>
      <c r="R25" s="32">
        <f ca="1">COUNTIF(INDIRECT("Komplett!"&amp;ADDRESS(6,Q$2+Q25)&amp;":"&amp;ADDRESS(200,Q$2+Q25)),D25)</f>
        <v>0</v>
      </c>
      <c r="S25" s="6" t="str">
        <f t="shared" ca="1" si="0"/>
        <v/>
      </c>
    </row>
    <row r="26" spans="2:19" x14ac:dyDescent="0.35">
      <c r="K26" s="9"/>
      <c r="L26" s="9"/>
      <c r="S26" s="6" t="str">
        <f t="shared" ca="1" si="0"/>
        <v/>
      </c>
    </row>
    <row r="27" spans="2:19" x14ac:dyDescent="0.35">
      <c r="B27" s="38" t="s">
        <v>4</v>
      </c>
      <c r="C27" s="39" t="s">
        <v>12</v>
      </c>
      <c r="D27" s="40">
        <f>D23</f>
        <v>3</v>
      </c>
      <c r="E27" s="40" t="str">
        <f ca="1">IF(R27=1,INDIRECT("Komplett!"&amp;ADDRESS(5+S27,3)),T(0))</f>
        <v>Meyer-Töpfer</v>
      </c>
      <c r="F27" s="41" t="str">
        <f ca="1">IF(R27=1,INDIRECT("Komplett!"&amp;ADDRESS(5+S27,2)),T(0))</f>
        <v>Rainer</v>
      </c>
      <c r="G27" s="41">
        <f ca="1">IF(R27=1,INDIRECT("Komplett!"&amp;ADDRESS(5+S27,COLUMN(Komplett!$L$5))),T(0))</f>
        <v>446</v>
      </c>
      <c r="H27" s="42">
        <f ca="1">IF(R27=1,INDIRECT("Komplett!"&amp;ADDRESS(5+S27,COLUMN(Komplett!$M$5))),T(0))</f>
        <v>6</v>
      </c>
      <c r="K27" s="6" t="str">
        <f>C27</f>
        <v>m</v>
      </c>
      <c r="L27" s="6" t="str">
        <f>B27</f>
        <v>LBH</v>
      </c>
      <c r="M27" s="6">
        <f>IF(LEN(K27)=1,1,IF(MID(K27,2,1)="J",2,IF(MID(K27,2,1)="K",3,0)))</f>
        <v>1</v>
      </c>
      <c r="N27" s="6">
        <f>IF(MID(K27,1,1)="m",1,IF(MID(K27,1,1)="w",2,0))</f>
        <v>1</v>
      </c>
      <c r="O27" s="6">
        <f>IF(L27="PB",1,IF(L27="LBH",2,IF(L27="LBC",3,IF(L27="TRB",4,0))))</f>
        <v>2</v>
      </c>
      <c r="P27" s="6">
        <f>O27*100+N27*10+M27</f>
        <v>211</v>
      </c>
      <c r="Q27" s="6">
        <f>MATCH(P27,Komplett!$AQ$4:$BN$4,0)</f>
        <v>7</v>
      </c>
      <c r="R27" s="32">
        <f ca="1">COUNTIF(INDIRECT("Komplett!"&amp;ADDRESS(6,Q$2+Q27)&amp;":"&amp;ADDRESS(200,Q$2+Q27)),D27)</f>
        <v>1</v>
      </c>
      <c r="S27" s="6">
        <f t="shared" ca="1" si="0"/>
        <v>38</v>
      </c>
    </row>
    <row r="28" spans="2:19" x14ac:dyDescent="0.35">
      <c r="B28" s="43"/>
      <c r="C28" s="44"/>
      <c r="D28" s="45">
        <f>D24</f>
        <v>2</v>
      </c>
      <c r="E28" s="45" t="str">
        <f ca="1">IF(R28=1,INDIRECT("Komplett!"&amp;ADDRESS(5+S28,3)),T(0))</f>
        <v>Lorenz</v>
      </c>
      <c r="F28" s="45" t="str">
        <f ca="1">IF(R28=1,INDIRECT("Komplett!"&amp;ADDRESS(5+S28,2)),T(0))</f>
        <v>Christian</v>
      </c>
      <c r="G28" s="45">
        <f ca="1">IF(R28=1,INDIRECT("Komplett!"&amp;ADDRESS(5+S28,COLUMN(Komplett!$L$5))),T(0))</f>
        <v>460</v>
      </c>
      <c r="H28" s="46">
        <f ca="1">IF(R28=1,INDIRECT("Komplett!"&amp;ADDRESS(5+S28,COLUMN(Komplett!$M$5))),T(0))</f>
        <v>7</v>
      </c>
      <c r="K28" s="6" t="str">
        <f>K27</f>
        <v>m</v>
      </c>
      <c r="L28" s="6" t="str">
        <f>L27</f>
        <v>LBH</v>
      </c>
      <c r="M28" s="6">
        <f>IF(LEN(K28)=1,1,IF(MID(K28,2,1)="J",2,IF(MID(K28,2,1)="K",3,0)))</f>
        <v>1</v>
      </c>
      <c r="N28" s="6">
        <f>IF(MID(K28,1,1)="m",1,IF(MID(K28,1,1)="w",2,0))</f>
        <v>1</v>
      </c>
      <c r="O28" s="6">
        <f>IF(L28="PB",1,IF(L28="LBH",2,IF(L28="LBC",3,IF(L28="TRB",4,0))))</f>
        <v>2</v>
      </c>
      <c r="P28" s="6">
        <f>O28*100+N28*10+M28</f>
        <v>211</v>
      </c>
      <c r="Q28" s="6">
        <f>MATCH(P28,Komplett!$AQ$4:$BN$4,0)</f>
        <v>7</v>
      </c>
      <c r="R28" s="32">
        <f ca="1">COUNTIF(INDIRECT("Komplett!"&amp;ADDRESS(6,Q$2+Q28)&amp;":"&amp;ADDRESS(200,Q$2+Q28)),D28)</f>
        <v>1</v>
      </c>
      <c r="S28" s="6">
        <f t="shared" ca="1" si="0"/>
        <v>53</v>
      </c>
    </row>
    <row r="29" spans="2:19" x14ac:dyDescent="0.35">
      <c r="B29" s="43"/>
      <c r="C29" s="47"/>
      <c r="D29" s="48">
        <f>D25</f>
        <v>1</v>
      </c>
      <c r="E29" s="48" t="str">
        <f ca="1">IF(R29=1,INDIRECT("Komplett!"&amp;ADDRESS(5+S29,3)),T(0))</f>
        <v>Hax</v>
      </c>
      <c r="F29" s="48" t="str">
        <f ca="1">IF(R29=1,INDIRECT("Komplett!"&amp;ADDRESS(5+S29,2)),T(0))</f>
        <v>Frank</v>
      </c>
      <c r="G29" s="48">
        <f ca="1">IF(R29=1,INDIRECT("Komplett!"&amp;ADDRESS(5+S29,COLUMN(Komplett!$L$5))),T(0))</f>
        <v>515</v>
      </c>
      <c r="H29" s="49">
        <f ca="1">IF(R29=1,INDIRECT("Komplett!"&amp;ADDRESS(5+S29,COLUMN(Komplett!$M$5))),T(0))</f>
        <v>4</v>
      </c>
      <c r="K29" s="6" t="str">
        <f>K28</f>
        <v>m</v>
      </c>
      <c r="L29" s="6" t="str">
        <f>L28</f>
        <v>LBH</v>
      </c>
      <c r="M29" s="6">
        <f>IF(LEN(K29)=1,1,IF(MID(K29,2,1)="J",2,IF(MID(K29,2,1)="K",3,0)))</f>
        <v>1</v>
      </c>
      <c r="N29" s="6">
        <f>IF(MID(K29,1,1)="m",1,IF(MID(K29,1,1)="w",2,0))</f>
        <v>1</v>
      </c>
      <c r="O29" s="6">
        <f>IF(L29="PB",1,IF(L29="LBH",2,IF(L29="LBC",3,IF(L29="TRB",4,0))))</f>
        <v>2</v>
      </c>
      <c r="P29" s="6">
        <f>O29*100+N29*10+M29</f>
        <v>211</v>
      </c>
      <c r="Q29" s="6">
        <f>MATCH(P29,Komplett!$AQ$4:$BN$4,0)</f>
        <v>7</v>
      </c>
      <c r="R29" s="32">
        <f ca="1">COUNTIF(INDIRECT("Komplett!"&amp;ADDRESS(6,Q$2+Q29)&amp;":"&amp;ADDRESS(200,Q$2+Q29)),D29)</f>
        <v>1</v>
      </c>
      <c r="S29" s="6">
        <f t="shared" ca="1" si="0"/>
        <v>109</v>
      </c>
    </row>
    <row r="30" spans="2:19" x14ac:dyDescent="0.35">
      <c r="B30" s="50"/>
      <c r="C30" s="51"/>
      <c r="D30" s="51"/>
      <c r="E30" s="51"/>
      <c r="F30" s="51"/>
      <c r="G30" s="51"/>
      <c r="H30" s="52"/>
      <c r="R30" s="29"/>
      <c r="S30" s="6" t="str">
        <f t="shared" ca="1" si="0"/>
        <v/>
      </c>
    </row>
    <row r="31" spans="2:19" x14ac:dyDescent="0.35">
      <c r="B31" s="43"/>
      <c r="C31" s="39" t="s">
        <v>13</v>
      </c>
      <c r="D31" s="40">
        <f>D27</f>
        <v>3</v>
      </c>
      <c r="E31" s="40" t="str">
        <f ca="1">IF(R31=1,INDIRECT("Komplett!"&amp;ADDRESS(5+S31,3)),T(0))</f>
        <v>Stockem</v>
      </c>
      <c r="F31" s="40" t="str">
        <f ca="1">IF(R31=1,INDIRECT("Komplett!"&amp;ADDRESS(5+S31,2)),T(0))</f>
        <v>Finy</v>
      </c>
      <c r="G31" s="41">
        <f ca="1">IF(R31=1,INDIRECT("Komplett!"&amp;ADDRESS(5+S31,COLUMN(Komplett!$L$5))),T(0))</f>
        <v>385</v>
      </c>
      <c r="H31" s="42">
        <f ca="1">IF(R31=1,INDIRECT("Komplett!"&amp;ADDRESS(5+S31,COLUMN(Komplett!$M$5))),T(0))</f>
        <v>2</v>
      </c>
      <c r="K31" s="6" t="str">
        <f>C31</f>
        <v>w</v>
      </c>
      <c r="L31" s="6" t="str">
        <f>L27</f>
        <v>LBH</v>
      </c>
      <c r="M31" s="6">
        <f>IF(LEN(K31)=1,1,IF(MID(K31,2,1)="J",2,IF(MID(K31,2,1)="K",3,0)))</f>
        <v>1</v>
      </c>
      <c r="N31" s="6">
        <f>IF(MID(K31,1,1)="m",1,IF(MID(K31,1,1)="w",2,0))</f>
        <v>2</v>
      </c>
      <c r="O31" s="6">
        <f>IF(L31="PB",1,IF(L31="LBH",2,IF(L31="LBC",3,IF(L31="TRB",4,0))))</f>
        <v>2</v>
      </c>
      <c r="P31" s="6">
        <f>O31*100+N31*10+M31</f>
        <v>221</v>
      </c>
      <c r="Q31" s="6">
        <f>MATCH(P31,Komplett!$AQ$4:$BN$4,0)</f>
        <v>8</v>
      </c>
      <c r="R31" s="32">
        <f ca="1">COUNTIF(INDIRECT("Komplett!"&amp;ADDRESS(6,Q$2+Q31)&amp;":"&amp;ADDRESS(200,Q$2+Q31)),D31)</f>
        <v>1</v>
      </c>
      <c r="S31" s="6">
        <f t="shared" ca="1" si="0"/>
        <v>3</v>
      </c>
    </row>
    <row r="32" spans="2:19" x14ac:dyDescent="0.35">
      <c r="B32" s="43"/>
      <c r="C32" s="44"/>
      <c r="D32" s="45">
        <f>D28</f>
        <v>2</v>
      </c>
      <c r="E32" s="45" t="str">
        <f ca="1">IF(R32=1,INDIRECT("Komplett!"&amp;ADDRESS(5+S32,3)),T(0))</f>
        <v>Mögenburg</v>
      </c>
      <c r="F32" s="45" t="str">
        <f ca="1">IF(R32=1,INDIRECT("Komplett!"&amp;ADDRESS(5+S32,2)),T(0))</f>
        <v>Annette</v>
      </c>
      <c r="G32" s="45">
        <f ca="1">IF(R32=1,INDIRECT("Komplett!"&amp;ADDRESS(5+S32,COLUMN(Komplett!$L$5))),T(0))</f>
        <v>391</v>
      </c>
      <c r="H32" s="46">
        <f ca="1">IF(R32=1,INDIRECT("Komplett!"&amp;ADDRESS(5+S32,COLUMN(Komplett!$M$5))),T(0))</f>
        <v>6</v>
      </c>
      <c r="K32" s="6" t="str">
        <f>K31</f>
        <v>w</v>
      </c>
      <c r="L32" s="6" t="str">
        <f>L31</f>
        <v>LBH</v>
      </c>
      <c r="M32" s="6">
        <f>IF(LEN(K32)=1,1,IF(MID(K32,2,1)="J",2,IF(MID(K32,2,1)="K",3,0)))</f>
        <v>1</v>
      </c>
      <c r="N32" s="6">
        <f>IF(MID(K32,1,1)="m",1,IF(MID(K32,1,1)="w",2,0))</f>
        <v>2</v>
      </c>
      <c r="O32" s="6">
        <f>IF(L32="PB",1,IF(L32="LBH",2,IF(L32="LBC",3,IF(L32="TRB",4,0))))</f>
        <v>2</v>
      </c>
      <c r="P32" s="6">
        <f>O32*100+N32*10+M32</f>
        <v>221</v>
      </c>
      <c r="Q32" s="6">
        <f>MATCH(P32,Komplett!$AQ$4:$BN$4,0)</f>
        <v>8</v>
      </c>
      <c r="R32" s="32">
        <f ca="1">COUNTIF(INDIRECT("Komplett!"&amp;ADDRESS(6,Q$2+Q32)&amp;":"&amp;ADDRESS(200,Q$2+Q32)),D32)</f>
        <v>1</v>
      </c>
      <c r="S32" s="6">
        <f t="shared" ca="1" si="0"/>
        <v>120</v>
      </c>
    </row>
    <row r="33" spans="2:19" x14ac:dyDescent="0.35">
      <c r="B33" s="43"/>
      <c r="C33" s="47"/>
      <c r="D33" s="48">
        <f>D29</f>
        <v>1</v>
      </c>
      <c r="E33" s="48" t="str">
        <f ca="1">IF(R33=1,INDIRECT("Komplett!"&amp;ADDRESS(5+S33,3)),T(0))</f>
        <v>Uhl</v>
      </c>
      <c r="F33" s="48" t="str">
        <f ca="1">IF(R33=1,INDIRECT("Komplett!"&amp;ADDRESS(5+S33,2)),T(0))</f>
        <v>Stefanie</v>
      </c>
      <c r="G33" s="48">
        <f ca="1">IF(R33=1,INDIRECT("Komplett!"&amp;ADDRESS(5+S33,COLUMN(Komplett!$L$5))),T(0))</f>
        <v>525</v>
      </c>
      <c r="H33" s="49">
        <f ca="1">IF(R33=1,INDIRECT("Komplett!"&amp;ADDRESS(5+S33,COLUMN(Komplett!$M$5))),T(0))</f>
        <v>5</v>
      </c>
      <c r="K33" s="6" t="str">
        <f>K32</f>
        <v>w</v>
      </c>
      <c r="L33" s="6" t="str">
        <f>L32</f>
        <v>LBH</v>
      </c>
      <c r="M33" s="6">
        <f>IF(LEN(K33)=1,1,IF(MID(K33,2,1)="J",2,IF(MID(K33,2,1)="K",3,0)))</f>
        <v>1</v>
      </c>
      <c r="N33" s="6">
        <f>IF(MID(K33,1,1)="m",1,IF(MID(K33,1,1)="w",2,0))</f>
        <v>2</v>
      </c>
      <c r="O33" s="6">
        <f>IF(L33="PB",1,IF(L33="LBH",2,IF(L33="LBC",3,IF(L33="TRB",4,0))))</f>
        <v>2</v>
      </c>
      <c r="P33" s="6">
        <f>O33*100+N33*10+M33</f>
        <v>221</v>
      </c>
      <c r="Q33" s="6">
        <f>MATCH(P33,Komplett!$AQ$4:$BN$4,0)</f>
        <v>8</v>
      </c>
      <c r="R33" s="32">
        <f ca="1">COUNTIF(INDIRECT("Komplett!"&amp;ADDRESS(6,Q$2+Q33)&amp;":"&amp;ADDRESS(200,Q$2+Q33)),D33)</f>
        <v>1</v>
      </c>
      <c r="S33" s="6">
        <f t="shared" ca="1" si="0"/>
        <v>63</v>
      </c>
    </row>
    <row r="34" spans="2:19" x14ac:dyDescent="0.35">
      <c r="B34" s="50"/>
      <c r="C34" s="51"/>
      <c r="D34" s="51"/>
      <c r="E34" s="51"/>
      <c r="F34" s="51"/>
      <c r="G34" s="51"/>
      <c r="H34" s="52"/>
      <c r="S34" s="6" t="str">
        <f t="shared" ca="1" si="0"/>
        <v/>
      </c>
    </row>
    <row r="35" spans="2:19" x14ac:dyDescent="0.35">
      <c r="B35" s="43"/>
      <c r="C35" s="39" t="s">
        <v>354</v>
      </c>
      <c r="D35" s="40">
        <f>D31</f>
        <v>3</v>
      </c>
      <c r="E35" s="40" t="str">
        <f ca="1">IF(R35=1,INDIRECT("Komplett!"&amp;ADDRESS(5+S35,3)),T(0))</f>
        <v>Seulen</v>
      </c>
      <c r="F35" s="40" t="str">
        <f ca="1">IF(R35=1,INDIRECT("Komplett!"&amp;ADDRESS(5+S35,2)),T(0))</f>
        <v>Christian</v>
      </c>
      <c r="G35" s="41">
        <f ca="1">IF(R35=1,INDIRECT("Komplett!"&amp;ADDRESS(5+S35,COLUMN(Komplett!$L$5))),T(0))</f>
        <v>179</v>
      </c>
      <c r="H35" s="42">
        <f ca="1">IF(R35=1,INDIRECT("Komplett!"&amp;ADDRESS(5+S35,COLUMN(Komplett!$M$5))),T(0))</f>
        <v>0</v>
      </c>
      <c r="K35" s="6" t="str">
        <f>C35</f>
        <v>mj</v>
      </c>
      <c r="L35" s="6" t="str">
        <f>L31</f>
        <v>LBH</v>
      </c>
      <c r="M35" s="6">
        <f>IF(LEN(K35)=1,1,IF(MID(K35,2,1)="J",2,IF(MID(K35,2,1)="K",3,0)))</f>
        <v>2</v>
      </c>
      <c r="N35" s="6">
        <f>IF(MID(K35,1,1)="m",1,IF(MID(K35,1,1)="w",2,0))</f>
        <v>1</v>
      </c>
      <c r="O35" s="6">
        <f>IF(L35="PB",1,IF(L35="LBH",2,IF(L35="LBC",3,IF(L35="TRB",4,0))))</f>
        <v>2</v>
      </c>
      <c r="P35" s="6">
        <f>O35*100+N35*10+M35</f>
        <v>212</v>
      </c>
      <c r="Q35" s="6">
        <f>MATCH(P35,Komplett!$AQ$4:$BN$4,0)</f>
        <v>9</v>
      </c>
      <c r="R35" s="32">
        <f ca="1">COUNTIF(INDIRECT("Komplett!"&amp;ADDRESS(6,Q$2+Q35)&amp;":"&amp;ADDRESS(200,Q$2+Q35)),D35)</f>
        <v>1</v>
      </c>
      <c r="S35" s="6">
        <f t="shared" ref="S35:S66" ca="1" si="1">IF(R35=1,MATCH(D35,INDIRECT("Komplett!"&amp;ADDRESS(6,Q$2+Q35)&amp;":"&amp;ADDRESS(200,Q$2+Q35)),0),T(0))</f>
        <v>85</v>
      </c>
    </row>
    <row r="36" spans="2:19" x14ac:dyDescent="0.35">
      <c r="B36" s="43"/>
      <c r="C36" s="44"/>
      <c r="D36" s="45">
        <f>D32</f>
        <v>2</v>
      </c>
      <c r="E36" s="45" t="str">
        <f ca="1">IF(R36=1,INDIRECT("Komplett!"&amp;ADDRESS(5+S36,3)),T(0))</f>
        <v>Uhl</v>
      </c>
      <c r="F36" s="45" t="str">
        <f ca="1">IF(R36=1,INDIRECT("Komplett!"&amp;ADDRESS(5+S36,2)),T(0))</f>
        <v>Marvin</v>
      </c>
      <c r="G36" s="45">
        <f ca="1">IF(R36=1,INDIRECT("Komplett!"&amp;ADDRESS(5+S36,COLUMN(Komplett!$L$5))),T(0))</f>
        <v>274</v>
      </c>
      <c r="H36" s="46">
        <f ca="1">IF(R36=1,INDIRECT("Komplett!"&amp;ADDRESS(5+S36,COLUMN(Komplett!$M$5))),T(0))</f>
        <v>2</v>
      </c>
      <c r="K36" s="6" t="str">
        <f>K35</f>
        <v>mj</v>
      </c>
      <c r="L36" s="6" t="str">
        <f>L35</f>
        <v>LBH</v>
      </c>
      <c r="M36" s="6">
        <f>IF(LEN(K36)=1,1,IF(MID(K36,2,1)="J",2,IF(MID(K36,2,1)="K",3,0)))</f>
        <v>2</v>
      </c>
      <c r="N36" s="6">
        <f>IF(MID(K36,1,1)="m",1,IF(MID(K36,1,1)="w",2,0))</f>
        <v>1</v>
      </c>
      <c r="O36" s="6">
        <f>IF(L36="PB",1,IF(L36="LBH",2,IF(L36="LBC",3,IF(L36="TRB",4,0))))</f>
        <v>2</v>
      </c>
      <c r="P36" s="6">
        <f>O36*100+N36*10+M36</f>
        <v>212</v>
      </c>
      <c r="Q36" s="6">
        <f>MATCH(P36,Komplett!$AQ$4:$BN$4,0)</f>
        <v>9</v>
      </c>
      <c r="R36" s="32">
        <f ca="1">COUNTIF(INDIRECT("Komplett!"&amp;ADDRESS(6,Q$2+Q36)&amp;":"&amp;ADDRESS(200,Q$2+Q36)),D36)</f>
        <v>1</v>
      </c>
      <c r="S36" s="6">
        <f t="shared" ca="1" si="1"/>
        <v>62</v>
      </c>
    </row>
    <row r="37" spans="2:19" x14ac:dyDescent="0.35">
      <c r="B37" s="43"/>
      <c r="C37" s="47"/>
      <c r="D37" s="48">
        <f>D33</f>
        <v>1</v>
      </c>
      <c r="E37" s="48" t="str">
        <f ca="1">IF(R37=1,INDIRECT("Komplett!"&amp;ADDRESS(5+S37,3)),T(0))</f>
        <v>Houppermans</v>
      </c>
      <c r="F37" s="48" t="str">
        <f ca="1">IF(R37=1,INDIRECT("Komplett!"&amp;ADDRESS(5+S37,2)),T(0))</f>
        <v>Gio</v>
      </c>
      <c r="G37" s="48">
        <f ca="1">IF(R37=1,INDIRECT("Komplett!"&amp;ADDRESS(5+S37,COLUMN(Komplett!$L$5))),T(0))</f>
        <v>327</v>
      </c>
      <c r="H37" s="49">
        <f ca="1">IF(R37=1,INDIRECT("Komplett!"&amp;ADDRESS(5+S37,COLUMN(Komplett!$M$5))),T(0))</f>
        <v>3</v>
      </c>
      <c r="K37" s="6" t="str">
        <f>K36</f>
        <v>mj</v>
      </c>
      <c r="L37" s="6" t="str">
        <f>L36</f>
        <v>LBH</v>
      </c>
      <c r="M37" s="6">
        <f>IF(LEN(K37)=1,1,IF(MID(K37,2,1)="J",2,IF(MID(K37,2,1)="K",3,0)))</f>
        <v>2</v>
      </c>
      <c r="N37" s="6">
        <f>IF(MID(K37,1,1)="m",1,IF(MID(K37,1,1)="w",2,0))</f>
        <v>1</v>
      </c>
      <c r="O37" s="6">
        <f>IF(L37="PB",1,IF(L37="LBH",2,IF(L37="LBC",3,IF(L37="TRB",4,0))))</f>
        <v>2</v>
      </c>
      <c r="P37" s="6">
        <f>O37*100+N37*10+M37</f>
        <v>212</v>
      </c>
      <c r="Q37" s="6">
        <f>MATCH(P37,Komplett!$AQ$4:$BN$4,0)</f>
        <v>9</v>
      </c>
      <c r="R37" s="32">
        <f ca="1">COUNTIF(INDIRECT("Komplett!"&amp;ADDRESS(6,Q$2+Q37)&amp;":"&amp;ADDRESS(200,Q$2+Q37)),D37)</f>
        <v>1</v>
      </c>
      <c r="S37" s="6">
        <f t="shared" ca="1" si="1"/>
        <v>42</v>
      </c>
    </row>
    <row r="38" spans="2:19" x14ac:dyDescent="0.35">
      <c r="B38" s="50"/>
      <c r="C38" s="51"/>
      <c r="D38" s="51"/>
      <c r="E38" s="51"/>
      <c r="F38" s="51"/>
      <c r="G38" s="51"/>
      <c r="H38" s="52"/>
      <c r="S38" s="6" t="str">
        <f t="shared" ca="1" si="1"/>
        <v/>
      </c>
    </row>
    <row r="39" spans="2:19" x14ac:dyDescent="0.35">
      <c r="B39" s="43"/>
      <c r="C39" s="39" t="s">
        <v>355</v>
      </c>
      <c r="D39" s="40">
        <f>D35</f>
        <v>3</v>
      </c>
      <c r="E39" s="40" t="str">
        <f ca="1">IF(R39=1,INDIRECT("Komplett!"&amp;ADDRESS(5+S39,3)),T(0))</f>
        <v/>
      </c>
      <c r="F39" s="40" t="str">
        <f ca="1">IF(R39=1,INDIRECT("Komplett!"&amp;ADDRESS(5+S39,2)),T(0))</f>
        <v/>
      </c>
      <c r="G39" s="41" t="str">
        <f ca="1">IF(R39=1,INDIRECT("Komplett!"&amp;ADDRESS(5+S39,COLUMN(Komplett!$L$5))),T(0))</f>
        <v/>
      </c>
      <c r="H39" s="42" t="str">
        <f ca="1">IF(R39=1,INDIRECT("Komplett!"&amp;ADDRESS(5+S39,COLUMN(Komplett!$M$5))),T(0))</f>
        <v/>
      </c>
      <c r="K39" s="6" t="str">
        <f>C39</f>
        <v>wj</v>
      </c>
      <c r="L39" s="6" t="str">
        <f>L35</f>
        <v>LBH</v>
      </c>
      <c r="M39" s="6">
        <f>IF(LEN(K39)=1,1,IF(MID(K39,2,1)="J",2,IF(MID(K39,2,1)="K",3,0)))</f>
        <v>2</v>
      </c>
      <c r="N39" s="6">
        <f>IF(MID(K39,1,1)="m",1,IF(MID(K39,1,1)="w",2,0))</f>
        <v>2</v>
      </c>
      <c r="O39" s="6">
        <f>IF(L39="PB",1,IF(L39="LBH",2,IF(L39="LBC",3,IF(L39="TRB",4,0))))</f>
        <v>2</v>
      </c>
      <c r="P39" s="6">
        <f>O39*100+N39*10+M39</f>
        <v>222</v>
      </c>
      <c r="Q39" s="6">
        <f>MATCH(P39,Komplett!$AQ$4:$BN$4,0)</f>
        <v>10</v>
      </c>
      <c r="R39" s="32">
        <f ca="1">COUNTIF(INDIRECT("Komplett!"&amp;ADDRESS(6,Q$2+Q39)&amp;":"&amp;ADDRESS(200,Q$2+Q39)),D39)</f>
        <v>0</v>
      </c>
      <c r="S39" s="6" t="str">
        <f t="shared" ca="1" si="1"/>
        <v/>
      </c>
    </row>
    <row r="40" spans="2:19" x14ac:dyDescent="0.35">
      <c r="B40" s="43"/>
      <c r="C40" s="44"/>
      <c r="D40" s="45">
        <f>D36</f>
        <v>2</v>
      </c>
      <c r="E40" s="45" t="str">
        <f ca="1">IF(R40=1,INDIRECT("Komplett!"&amp;ADDRESS(5+S40,3)),T(0))</f>
        <v/>
      </c>
      <c r="F40" s="45" t="str">
        <f ca="1">IF(R40=1,INDIRECT("Komplett!"&amp;ADDRESS(5+S40,2)),T(0))</f>
        <v/>
      </c>
      <c r="G40" s="45" t="str">
        <f ca="1">IF(R40=1,INDIRECT("Komplett!"&amp;ADDRESS(5+S40,COLUMN(Komplett!$L$5))),T(0))</f>
        <v/>
      </c>
      <c r="H40" s="46" t="str">
        <f ca="1">IF(R40=1,INDIRECT("Komplett!"&amp;ADDRESS(5+S40,COLUMN(Komplett!$M$5))),T(0))</f>
        <v/>
      </c>
      <c r="K40" s="6" t="str">
        <f>K39</f>
        <v>wj</v>
      </c>
      <c r="L40" s="6" t="str">
        <f>L39</f>
        <v>LBH</v>
      </c>
      <c r="M40" s="6">
        <f>IF(LEN(K40)=1,1,IF(MID(K40,2,1)="J",2,IF(MID(K40,2,1)="K",3,0)))</f>
        <v>2</v>
      </c>
      <c r="N40" s="6">
        <f>IF(MID(K40,1,1)="m",1,IF(MID(K40,1,1)="w",2,0))</f>
        <v>2</v>
      </c>
      <c r="O40" s="6">
        <f>IF(L40="PB",1,IF(L40="LBH",2,IF(L40="LBC",3,IF(L40="TRB",4,0))))</f>
        <v>2</v>
      </c>
      <c r="P40" s="6">
        <f>O40*100+N40*10+M40</f>
        <v>222</v>
      </c>
      <c r="Q40" s="6">
        <f>MATCH(P40,Komplett!$AQ$4:$BN$4,0)</f>
        <v>10</v>
      </c>
      <c r="R40" s="32">
        <f ca="1">COUNTIF(INDIRECT("Komplett!"&amp;ADDRESS(6,Q$2+Q40)&amp;":"&amp;ADDRESS(200,Q$2+Q40)),D40)</f>
        <v>0</v>
      </c>
      <c r="S40" s="6" t="str">
        <f t="shared" ca="1" si="1"/>
        <v/>
      </c>
    </row>
    <row r="41" spans="2:19" x14ac:dyDescent="0.35">
      <c r="B41" s="43"/>
      <c r="C41" s="47"/>
      <c r="D41" s="48">
        <f>D37</f>
        <v>1</v>
      </c>
      <c r="E41" s="48" t="str">
        <f ca="1">IF(R41=1,INDIRECT("Komplett!"&amp;ADDRESS(5+S41,3)),T(0))</f>
        <v>Lißner</v>
      </c>
      <c r="F41" s="48" t="str">
        <f ca="1">IF(R41=1,INDIRECT("Komplett!"&amp;ADDRESS(5+S41,2)),T(0))</f>
        <v>Vivienne</v>
      </c>
      <c r="G41" s="48">
        <f ca="1">IF(R41=1,INDIRECT("Komplett!"&amp;ADDRESS(5+S41,COLUMN(Komplett!$L$5))),T(0))</f>
        <v>0</v>
      </c>
      <c r="H41" s="49">
        <f ca="1">IF(R41=1,INDIRECT("Komplett!"&amp;ADDRESS(5+S41,COLUMN(Komplett!$M$5))),T(0))</f>
        <v>0</v>
      </c>
      <c r="K41" s="6" t="str">
        <f>K40</f>
        <v>wj</v>
      </c>
      <c r="L41" s="6" t="str">
        <f>L40</f>
        <v>LBH</v>
      </c>
      <c r="M41" s="6">
        <f>IF(LEN(K41)=1,1,IF(MID(K41,2,1)="J",2,IF(MID(K41,2,1)="K",3,0)))</f>
        <v>2</v>
      </c>
      <c r="N41" s="6">
        <f>IF(MID(K41,1,1)="m",1,IF(MID(K41,1,1)="w",2,0))</f>
        <v>2</v>
      </c>
      <c r="O41" s="6">
        <f>IF(L41="PB",1,IF(L41="LBH",2,IF(L41="LBC",3,IF(L41="TRB",4,0))))</f>
        <v>2</v>
      </c>
      <c r="P41" s="6">
        <f>O41*100+N41*10+M41</f>
        <v>222</v>
      </c>
      <c r="Q41" s="6">
        <f>MATCH(P41,Komplett!$AQ$4:$BN$4,0)</f>
        <v>10</v>
      </c>
      <c r="R41" s="32">
        <f ca="1">COUNTIF(INDIRECT("Komplett!"&amp;ADDRESS(6,Q$2+Q41)&amp;":"&amp;ADDRESS(200,Q$2+Q41)),D41)</f>
        <v>1</v>
      </c>
      <c r="S41" s="6">
        <f t="shared" ca="1" si="1"/>
        <v>151</v>
      </c>
    </row>
    <row r="42" spans="2:19" x14ac:dyDescent="0.35">
      <c r="B42" s="50"/>
      <c r="C42" s="51"/>
      <c r="D42" s="51"/>
      <c r="E42" s="51"/>
      <c r="F42" s="51"/>
      <c r="G42" s="51"/>
      <c r="H42" s="52"/>
      <c r="S42" s="6" t="str">
        <f t="shared" ca="1" si="1"/>
        <v/>
      </c>
    </row>
    <row r="43" spans="2:19" x14ac:dyDescent="0.35">
      <c r="B43" s="43"/>
      <c r="C43" s="39" t="s">
        <v>356</v>
      </c>
      <c r="D43" s="40">
        <f>D39</f>
        <v>3</v>
      </c>
      <c r="E43" s="40" t="str">
        <f ca="1">IF(R43=1,INDIRECT("Komplett!"&amp;ADDRESS(5+S43,3)),T(0))</f>
        <v/>
      </c>
      <c r="F43" s="40" t="str">
        <f ca="1">IF(R43=1,INDIRECT("Komplett!"&amp;ADDRESS(5+S43,2)),T(0))</f>
        <v/>
      </c>
      <c r="G43" s="41" t="str">
        <f ca="1">IF(R43=1,INDIRECT("Komplett!"&amp;ADDRESS(5+S43,COLUMN(Komplett!$L$5))),T(0))</f>
        <v/>
      </c>
      <c r="H43" s="42" t="str">
        <f ca="1">IF(R43=1,INDIRECT("Komplett!"&amp;ADDRESS(5+S43,COLUMN(Komplett!$M$5))),T(0))</f>
        <v/>
      </c>
      <c r="K43" s="6" t="str">
        <f>C43</f>
        <v>mk</v>
      </c>
      <c r="L43" s="6" t="str">
        <f>L39</f>
        <v>LBH</v>
      </c>
      <c r="M43" s="6">
        <f>IF(LEN(K43)=1,1,IF(MID(K43,2,1)="J",2,IF(MID(K43,2,1)="K",3,0)))</f>
        <v>3</v>
      </c>
      <c r="N43" s="6">
        <f>IF(MID(K43,1,1)="m",1,IF(MID(K43,1,1)="w",2,0))</f>
        <v>1</v>
      </c>
      <c r="O43" s="6">
        <f>IF(L43="PB",1,IF(L43="LBH",2,IF(L43="LBC",3,IF(L43="TRB",4,0))))</f>
        <v>2</v>
      </c>
      <c r="P43" s="6">
        <f>O43*100+N43*10+M43</f>
        <v>213</v>
      </c>
      <c r="Q43" s="6">
        <f>MATCH(P43,Komplett!$AQ$4:$BN$4,0)</f>
        <v>11</v>
      </c>
      <c r="R43" s="32">
        <f ca="1">COUNTIF(INDIRECT("Komplett!"&amp;ADDRESS(6,Q$2+Q43)&amp;":"&amp;ADDRESS(200,Q$2+Q43)),D43)</f>
        <v>0</v>
      </c>
      <c r="S43" s="6" t="str">
        <f t="shared" ca="1" si="1"/>
        <v/>
      </c>
    </row>
    <row r="44" spans="2:19" x14ac:dyDescent="0.35">
      <c r="B44" s="43"/>
      <c r="C44" s="44"/>
      <c r="D44" s="45">
        <f>D40</f>
        <v>2</v>
      </c>
      <c r="E44" s="45" t="str">
        <f ca="1">IF(R44=1,INDIRECT("Komplett!"&amp;ADDRESS(5+S44,3)),T(0))</f>
        <v/>
      </c>
      <c r="F44" s="45" t="str">
        <f ca="1">IF(R44=1,INDIRECT("Komplett!"&amp;ADDRESS(5+S44,2)),T(0))</f>
        <v/>
      </c>
      <c r="G44" s="45" t="str">
        <f ca="1">IF(R44=1,INDIRECT("Komplett!"&amp;ADDRESS(5+S44,COLUMN(Komplett!$L$5))),T(0))</f>
        <v/>
      </c>
      <c r="H44" s="46" t="str">
        <f ca="1">IF(R44=1,INDIRECT("Komplett!"&amp;ADDRESS(5+S44,COLUMN(Komplett!$M$5))),T(0))</f>
        <v/>
      </c>
      <c r="K44" s="6" t="str">
        <f>K43</f>
        <v>mk</v>
      </c>
      <c r="L44" s="6" t="str">
        <f>L43</f>
        <v>LBH</v>
      </c>
      <c r="M44" s="6">
        <f>IF(LEN(K44)=1,1,IF(MID(K44,2,1)="J",2,IF(MID(K44,2,1)="K",3,0)))</f>
        <v>3</v>
      </c>
      <c r="N44" s="6">
        <f>IF(MID(K44,1,1)="m",1,IF(MID(K44,1,1)="w",2,0))</f>
        <v>1</v>
      </c>
      <c r="O44" s="6">
        <f>IF(L44="PB",1,IF(L44="LBH",2,IF(L44="LBC",3,IF(L44="TRB",4,0))))</f>
        <v>2</v>
      </c>
      <c r="P44" s="6">
        <f>O44*100+N44*10+M44</f>
        <v>213</v>
      </c>
      <c r="Q44" s="6">
        <f>MATCH(P44,Komplett!$AQ$4:$BN$4,0)</f>
        <v>11</v>
      </c>
      <c r="R44" s="32">
        <f ca="1">COUNTIF(INDIRECT("Komplett!"&amp;ADDRESS(6,Q$2+Q44)&amp;":"&amp;ADDRESS(200,Q$2+Q44)),D44)</f>
        <v>0</v>
      </c>
      <c r="S44" s="6" t="str">
        <f t="shared" ca="1" si="1"/>
        <v/>
      </c>
    </row>
    <row r="45" spans="2:19" x14ac:dyDescent="0.35">
      <c r="B45" s="43"/>
      <c r="C45" s="47"/>
      <c r="D45" s="48">
        <f>D41</f>
        <v>1</v>
      </c>
      <c r="E45" s="48" t="str">
        <f ca="1">IF(R45=1,INDIRECT("Komplett!"&amp;ADDRESS(5+S45,3)),T(0))</f>
        <v/>
      </c>
      <c r="F45" s="48" t="str">
        <f ca="1">IF(R45=1,INDIRECT("Komplett!"&amp;ADDRESS(5+S45,2)),T(0))</f>
        <v/>
      </c>
      <c r="G45" s="48" t="str">
        <f ca="1">IF(R45=1,INDIRECT("Komplett!"&amp;ADDRESS(5+S45,COLUMN(Komplett!$L$5))),T(0))</f>
        <v/>
      </c>
      <c r="H45" s="49" t="str">
        <f ca="1">IF(R45=1,INDIRECT("Komplett!"&amp;ADDRESS(5+S45,COLUMN(Komplett!$M$5))),T(0))</f>
        <v/>
      </c>
      <c r="K45" s="6" t="str">
        <f>K44</f>
        <v>mk</v>
      </c>
      <c r="L45" s="6" t="str">
        <f>L44</f>
        <v>LBH</v>
      </c>
      <c r="M45" s="6">
        <f>IF(LEN(K45)=1,1,IF(MID(K45,2,1)="J",2,IF(MID(K45,2,1)="K",3,0)))</f>
        <v>3</v>
      </c>
      <c r="N45" s="6">
        <f>IF(MID(K45,1,1)="m",1,IF(MID(K45,1,1)="w",2,0))</f>
        <v>1</v>
      </c>
      <c r="O45" s="6">
        <f>IF(L45="PB",1,IF(L45="LBH",2,IF(L45="LBC",3,IF(L45="TRB",4,0))))</f>
        <v>2</v>
      </c>
      <c r="P45" s="6">
        <f>O45*100+N45*10+M45</f>
        <v>213</v>
      </c>
      <c r="Q45" s="6">
        <f>MATCH(P45,Komplett!$AQ$4:$BN$4,0)</f>
        <v>11</v>
      </c>
      <c r="R45" s="32">
        <f ca="1">COUNTIF(INDIRECT("Komplett!"&amp;ADDRESS(6,Q$2+Q45)&amp;":"&amp;ADDRESS(200,Q$2+Q45)),D45)</f>
        <v>0</v>
      </c>
      <c r="S45" s="6" t="str">
        <f t="shared" ca="1" si="1"/>
        <v/>
      </c>
    </row>
    <row r="46" spans="2:19" x14ac:dyDescent="0.35">
      <c r="B46" s="50"/>
      <c r="C46" s="51"/>
      <c r="D46" s="51"/>
      <c r="E46" s="51"/>
      <c r="F46" s="51"/>
      <c r="G46" s="51"/>
      <c r="H46" s="52"/>
      <c r="S46" s="6" t="str">
        <f t="shared" ca="1" si="1"/>
        <v/>
      </c>
    </row>
    <row r="47" spans="2:19" x14ac:dyDescent="0.35">
      <c r="B47" s="43"/>
      <c r="C47" s="39" t="s">
        <v>357</v>
      </c>
      <c r="D47" s="40">
        <f>D43</f>
        <v>3</v>
      </c>
      <c r="E47" s="40" t="str">
        <f ca="1">IF(R47=1,INDIRECT("Komplett!"&amp;ADDRESS(5+S47,3)),T(0))</f>
        <v/>
      </c>
      <c r="F47" s="40" t="str">
        <f ca="1">IF(R47=1,INDIRECT("Komplett!"&amp;ADDRESS(5+S47,2)),T(0))</f>
        <v/>
      </c>
      <c r="G47" s="41" t="str">
        <f ca="1">IF(R47=1,INDIRECT("Komplett!"&amp;ADDRESS(5+S47,COLUMN(Komplett!$L$5))),T(0))</f>
        <v/>
      </c>
      <c r="H47" s="42" t="str">
        <f ca="1">IF(R47=1,INDIRECT("Komplett!"&amp;ADDRESS(5+S47,COLUMN(Komplett!$M$5))),T(0))</f>
        <v/>
      </c>
      <c r="K47" s="6" t="str">
        <f>C47</f>
        <v>wk</v>
      </c>
      <c r="L47" s="6" t="str">
        <f>L43</f>
        <v>LBH</v>
      </c>
      <c r="M47" s="6">
        <f>IF(LEN(K47)=1,1,IF(MID(K47,2,1)="J",2,IF(MID(K47,2,1)="K",3,0)))</f>
        <v>3</v>
      </c>
      <c r="N47" s="6">
        <f>IF(MID(K47,1,1)="m",1,IF(MID(K47,1,1)="w",2,0))</f>
        <v>2</v>
      </c>
      <c r="O47" s="6">
        <f>IF(L47="PB",1,IF(L47="LBH",2,IF(L47="LBC",3,IF(L47="TRB",4,0))))</f>
        <v>2</v>
      </c>
      <c r="P47" s="6">
        <f>O47*100+N47*10+M47</f>
        <v>223</v>
      </c>
      <c r="Q47" s="6">
        <f>MATCH(P47,Komplett!$AQ$4:$BN$4,0)</f>
        <v>12</v>
      </c>
      <c r="R47" s="32">
        <f ca="1">COUNTIF(INDIRECT("Komplett!"&amp;ADDRESS(6,Q$2+Q47)&amp;":"&amp;ADDRESS(200,Q$2+Q47)),D47)</f>
        <v>0</v>
      </c>
      <c r="S47" s="6" t="str">
        <f t="shared" ca="1" si="1"/>
        <v/>
      </c>
    </row>
    <row r="48" spans="2:19" x14ac:dyDescent="0.35">
      <c r="B48" s="43"/>
      <c r="C48" s="44"/>
      <c r="D48" s="45">
        <f>D44</f>
        <v>2</v>
      </c>
      <c r="E48" s="45" t="str">
        <f ca="1">IF(R48=1,INDIRECT("Komplett!"&amp;ADDRESS(5+S48,3)),T(0))</f>
        <v/>
      </c>
      <c r="F48" s="45" t="str">
        <f ca="1">IF(R48=1,INDIRECT("Komplett!"&amp;ADDRESS(5+S48,2)),T(0))</f>
        <v/>
      </c>
      <c r="G48" s="45" t="str">
        <f ca="1">IF(R48=1,INDIRECT("Komplett!"&amp;ADDRESS(5+S48,COLUMN(Komplett!$L$5))),T(0))</f>
        <v/>
      </c>
      <c r="H48" s="46" t="str">
        <f ca="1">IF(R48=1,INDIRECT("Komplett!"&amp;ADDRESS(5+S48,COLUMN(Komplett!$M$5))),T(0))</f>
        <v/>
      </c>
      <c r="K48" s="6" t="str">
        <f>K47</f>
        <v>wk</v>
      </c>
      <c r="L48" s="6" t="str">
        <f>L47</f>
        <v>LBH</v>
      </c>
      <c r="M48" s="6">
        <f>IF(LEN(K48)=1,1,IF(MID(K48,2,1)="J",2,IF(MID(K48,2,1)="K",3,0)))</f>
        <v>3</v>
      </c>
      <c r="N48" s="6">
        <f>IF(MID(K48,1,1)="m",1,IF(MID(K48,1,1)="w",2,0))</f>
        <v>2</v>
      </c>
      <c r="O48" s="6">
        <f>IF(L48="PB",1,IF(L48="LBH",2,IF(L48="LBC",3,IF(L48="TRB",4,0))))</f>
        <v>2</v>
      </c>
      <c r="P48" s="6">
        <f>O48*100+N48*10+M48</f>
        <v>223</v>
      </c>
      <c r="Q48" s="6">
        <f>MATCH(P48,Komplett!$AQ$4:$BN$4,0)</f>
        <v>12</v>
      </c>
      <c r="R48" s="32">
        <f ca="1">COUNTIF(INDIRECT("Komplett!"&amp;ADDRESS(6,Q$2+Q48)&amp;":"&amp;ADDRESS(200,Q$2+Q48)),D48)</f>
        <v>0</v>
      </c>
      <c r="S48" s="6" t="str">
        <f t="shared" ca="1" si="1"/>
        <v/>
      </c>
    </row>
    <row r="49" spans="2:19" x14ac:dyDescent="0.35">
      <c r="B49" s="53"/>
      <c r="C49" s="47"/>
      <c r="D49" s="48">
        <f>D45</f>
        <v>1</v>
      </c>
      <c r="E49" s="48" t="str">
        <f ca="1">IF(R49=1,INDIRECT("Komplett!"&amp;ADDRESS(5+S49,3)),T(0))</f>
        <v/>
      </c>
      <c r="F49" s="48" t="str">
        <f ca="1">IF(R49=1,INDIRECT("Komplett!"&amp;ADDRESS(5+S49,2)),T(0))</f>
        <v/>
      </c>
      <c r="G49" s="48" t="str">
        <f ca="1">IF(R49=1,INDIRECT("Komplett!"&amp;ADDRESS(5+S49,COLUMN(Komplett!$L$5))),T(0))</f>
        <v/>
      </c>
      <c r="H49" s="49" t="str">
        <f ca="1">IF(R49=1,INDIRECT("Komplett!"&amp;ADDRESS(5+S49,COLUMN(Komplett!$M$5))),T(0))</f>
        <v/>
      </c>
      <c r="K49" s="6" t="str">
        <f>K48</f>
        <v>wk</v>
      </c>
      <c r="L49" s="6" t="str">
        <f>L48</f>
        <v>LBH</v>
      </c>
      <c r="M49" s="6">
        <f>IF(LEN(K49)=1,1,IF(MID(K49,2,1)="J",2,IF(MID(K49,2,1)="K",3,0)))</f>
        <v>3</v>
      </c>
      <c r="N49" s="6">
        <f>IF(MID(K49,1,1)="m",1,IF(MID(K49,1,1)="w",2,0))</f>
        <v>2</v>
      </c>
      <c r="O49" s="6">
        <f>IF(L49="PB",1,IF(L49="LBH",2,IF(L49="LBC",3,IF(L49="TRB",4,0))))</f>
        <v>2</v>
      </c>
      <c r="P49" s="6">
        <f>O49*100+N49*10+M49</f>
        <v>223</v>
      </c>
      <c r="Q49" s="6">
        <f>MATCH(P49,Komplett!$AQ$4:$BN$4,0)</f>
        <v>12</v>
      </c>
      <c r="R49" s="32">
        <f ca="1">COUNTIF(INDIRECT("Komplett!"&amp;ADDRESS(6,Q$2+Q49)&amp;":"&amp;ADDRESS(200,Q$2+Q49)),D49)</f>
        <v>0</v>
      </c>
      <c r="S49" s="6" t="str">
        <f t="shared" ca="1" si="1"/>
        <v/>
      </c>
    </row>
    <row r="50" spans="2:19" x14ac:dyDescent="0.35">
      <c r="S50" s="6" t="str">
        <f t="shared" ca="1" si="1"/>
        <v/>
      </c>
    </row>
    <row r="51" spans="2:19" x14ac:dyDescent="0.35">
      <c r="B51" s="38" t="s">
        <v>5</v>
      </c>
      <c r="C51" s="39" t="s">
        <v>12</v>
      </c>
      <c r="D51" s="40">
        <f>D47</f>
        <v>3</v>
      </c>
      <c r="E51" s="40" t="str">
        <f ca="1">IF(R51=1,INDIRECT("Komplett!"&amp;ADDRESS(5+S51,3)),T(0))</f>
        <v>Klingen</v>
      </c>
      <c r="F51" s="41" t="str">
        <f ca="1">IF(R51=1,INDIRECT("Komplett!"&amp;ADDRESS(5+S51,2)),T(0))</f>
        <v>Sven</v>
      </c>
      <c r="G51" s="41">
        <f ca="1">IF(R51=1,INDIRECT("Komplett!"&amp;ADDRESS(5+S51,COLUMN(Komplett!$L$5))),T(0))</f>
        <v>464</v>
      </c>
      <c r="H51" s="42">
        <f ca="1">IF(R51=1,INDIRECT("Komplett!"&amp;ADDRESS(5+S51,COLUMN(Komplett!$M$5))),T(0))</f>
        <v>5</v>
      </c>
      <c r="K51" s="6" t="str">
        <f>C51</f>
        <v>m</v>
      </c>
      <c r="L51" s="6" t="str">
        <f>B51</f>
        <v>LBC</v>
      </c>
      <c r="M51" s="6">
        <f>IF(LEN(K51)=1,1,IF(MID(K51,2,1)="J",2,IF(MID(K51,2,1)="K",3,0)))</f>
        <v>1</v>
      </c>
      <c r="N51" s="6">
        <f>IF(MID(K51,1,1)="m",1,IF(MID(K51,1,1)="w",2,0))</f>
        <v>1</v>
      </c>
      <c r="O51" s="6">
        <f>IF(L51="PB",1,IF(L51="LBH",2,IF(L51="LBC",3,IF(L51="TRB",4,0))))</f>
        <v>3</v>
      </c>
      <c r="P51" s="6">
        <f>O51*100+N51*10+M51</f>
        <v>311</v>
      </c>
      <c r="Q51" s="6">
        <f>MATCH(P51,Komplett!$AQ$4:$BN$4,0)</f>
        <v>13</v>
      </c>
      <c r="R51" s="32">
        <f ca="1">COUNTIF(INDIRECT("Komplett!"&amp;ADDRESS(6,Q$2+Q51)&amp;":"&amp;ADDRESS(200,Q$2+Q51)),D51)</f>
        <v>1</v>
      </c>
      <c r="S51" s="6">
        <f t="shared" ca="1" si="1"/>
        <v>37</v>
      </c>
    </row>
    <row r="52" spans="2:19" x14ac:dyDescent="0.35">
      <c r="B52" s="43"/>
      <c r="C52" s="44"/>
      <c r="D52" s="45">
        <f>D48</f>
        <v>2</v>
      </c>
      <c r="E52" s="45" t="str">
        <f ca="1">IF(R52=1,INDIRECT("Komplett!"&amp;ADDRESS(5+S52,3)),T(0))</f>
        <v>Glasow</v>
      </c>
      <c r="F52" s="45" t="str">
        <f ca="1">IF(R52=1,INDIRECT("Komplett!"&amp;ADDRESS(5+S52,2)),T(0))</f>
        <v>Manfred</v>
      </c>
      <c r="G52" s="45">
        <f ca="1">IF(R52=1,INDIRECT("Komplett!"&amp;ADDRESS(5+S52,COLUMN(Komplett!$L$5))),T(0))</f>
        <v>472</v>
      </c>
      <c r="H52" s="46">
        <f ca="1">IF(R52=1,INDIRECT("Komplett!"&amp;ADDRESS(5+S52,COLUMN(Komplett!$M$5))),T(0))</f>
        <v>4</v>
      </c>
      <c r="K52" s="6" t="str">
        <f>K51</f>
        <v>m</v>
      </c>
      <c r="L52" s="6" t="str">
        <f>L51</f>
        <v>LBC</v>
      </c>
      <c r="M52" s="6">
        <f>IF(LEN(K52)=1,1,IF(MID(K52,2,1)="J",2,IF(MID(K52,2,1)="K",3,0)))</f>
        <v>1</v>
      </c>
      <c r="N52" s="6">
        <f>IF(MID(K52,1,1)="m",1,IF(MID(K52,1,1)="w",2,0))</f>
        <v>1</v>
      </c>
      <c r="O52" s="6">
        <f>IF(L52="PB",1,IF(L52="LBH",2,IF(L52="LBC",3,IF(L52="TRB",4,0))))</f>
        <v>3</v>
      </c>
      <c r="P52" s="6">
        <f>O52*100+N52*10+M52</f>
        <v>311</v>
      </c>
      <c r="Q52" s="6">
        <f>MATCH(P52,Komplett!$AQ$4:$BN$4,0)</f>
        <v>13</v>
      </c>
      <c r="R52" s="32">
        <f ca="1">COUNTIF(INDIRECT("Komplett!"&amp;ADDRESS(6,Q$2+Q52)&amp;":"&amp;ADDRESS(200,Q$2+Q52)),D52)</f>
        <v>1</v>
      </c>
      <c r="S52" s="6">
        <f t="shared" ca="1" si="1"/>
        <v>71</v>
      </c>
    </row>
    <row r="53" spans="2:19" x14ac:dyDescent="0.35">
      <c r="B53" s="43"/>
      <c r="C53" s="47"/>
      <c r="D53" s="48">
        <f>D49</f>
        <v>1</v>
      </c>
      <c r="E53" s="48" t="str">
        <f ca="1">IF(R53=1,INDIRECT("Komplett!"&amp;ADDRESS(5+S53,3)),T(0))</f>
        <v>Voigt</v>
      </c>
      <c r="F53" s="48" t="str">
        <f ca="1">IF(R53=1,INDIRECT("Komplett!"&amp;ADDRESS(5+S53,2)),T(0))</f>
        <v>Hajo</v>
      </c>
      <c r="G53" s="48">
        <f ca="1">IF(R53=1,INDIRECT("Komplett!"&amp;ADDRESS(5+S53,COLUMN(Komplett!$L$5))),T(0))</f>
        <v>476</v>
      </c>
      <c r="H53" s="49">
        <f ca="1">IF(R53=1,INDIRECT("Komplett!"&amp;ADDRESS(5+S53,COLUMN(Komplett!$M$5))),T(0))</f>
        <v>8</v>
      </c>
      <c r="K53" s="6" t="str">
        <f>K52</f>
        <v>m</v>
      </c>
      <c r="L53" s="6" t="str">
        <f>L52</f>
        <v>LBC</v>
      </c>
      <c r="M53" s="6">
        <f>IF(LEN(K53)=1,1,IF(MID(K53,2,1)="J",2,IF(MID(K53,2,1)="K",3,0)))</f>
        <v>1</v>
      </c>
      <c r="N53" s="6">
        <f>IF(MID(K53,1,1)="m",1,IF(MID(K53,1,1)="w",2,0))</f>
        <v>1</v>
      </c>
      <c r="O53" s="6">
        <f>IF(L53="PB",1,IF(L53="LBH",2,IF(L53="LBC",3,IF(L53="TRB",4,0))))</f>
        <v>3</v>
      </c>
      <c r="P53" s="6">
        <f>O53*100+N53*10+M53</f>
        <v>311</v>
      </c>
      <c r="Q53" s="6">
        <f>MATCH(P53,Komplett!$AQ$4:$BN$4,0)</f>
        <v>13</v>
      </c>
      <c r="R53" s="32">
        <f ca="1">COUNTIF(INDIRECT("Komplett!"&amp;ADDRESS(6,Q$2+Q53)&amp;":"&amp;ADDRESS(200,Q$2+Q53)),D53)</f>
        <v>1</v>
      </c>
      <c r="S53" s="6">
        <f t="shared" ca="1" si="1"/>
        <v>114</v>
      </c>
    </row>
    <row r="54" spans="2:19" x14ac:dyDescent="0.35">
      <c r="B54" s="50"/>
      <c r="C54" s="51"/>
      <c r="D54" s="51"/>
      <c r="E54" s="51"/>
      <c r="F54" s="51"/>
      <c r="G54" s="51"/>
      <c r="H54" s="52"/>
      <c r="S54" s="6" t="str">
        <f t="shared" ca="1" si="1"/>
        <v/>
      </c>
    </row>
    <row r="55" spans="2:19" x14ac:dyDescent="0.35">
      <c r="B55" s="43"/>
      <c r="C55" s="39" t="s">
        <v>13</v>
      </c>
      <c r="D55" s="40">
        <f>D51</f>
        <v>3</v>
      </c>
      <c r="E55" s="40" t="str">
        <f ca="1">IF(R55=1,INDIRECT("Komplett!"&amp;ADDRESS(5+S55,3)),T(0))</f>
        <v>Wolf</v>
      </c>
      <c r="F55" s="40" t="str">
        <f ca="1">IF(R55=1,INDIRECT("Komplett!"&amp;ADDRESS(5+S55,2)),T(0))</f>
        <v>Babette</v>
      </c>
      <c r="G55" s="41">
        <f ca="1">IF(R55=1,INDIRECT("Komplett!"&amp;ADDRESS(5+S55,COLUMN(Komplett!$L$5))),T(0))</f>
        <v>400</v>
      </c>
      <c r="H55" s="42">
        <f ca="1">IF(R55=1,INDIRECT("Komplett!"&amp;ADDRESS(5+S55,COLUMN(Komplett!$M$5))),T(0))</f>
        <v>4</v>
      </c>
      <c r="K55" s="6" t="str">
        <f>C55</f>
        <v>w</v>
      </c>
      <c r="L55" s="6" t="str">
        <f>L51</f>
        <v>LBC</v>
      </c>
      <c r="M55" s="6">
        <f>IF(LEN(K55)=1,1,IF(MID(K55,2,1)="J",2,IF(MID(K55,2,1)="K",3,0)))</f>
        <v>1</v>
      </c>
      <c r="N55" s="6">
        <f>IF(MID(K55,1,1)="m",1,IF(MID(K55,1,1)="w",2,0))</f>
        <v>2</v>
      </c>
      <c r="O55" s="6">
        <f>IF(L55="PB",1,IF(L55="LBH",2,IF(L55="LBC",3,IF(L55="TRB",4,0))))</f>
        <v>3</v>
      </c>
      <c r="P55" s="6">
        <f>O55*100+N55*10+M55</f>
        <v>321</v>
      </c>
      <c r="Q55" s="6">
        <f>MATCH(P55,Komplett!$AQ$4:$BN$4,0)</f>
        <v>14</v>
      </c>
      <c r="R55" s="32">
        <f ca="1">COUNTIF(INDIRECT("Komplett!"&amp;ADDRESS(6,Q$2+Q55)&amp;":"&amp;ADDRESS(200,Q$2+Q55)),D55)</f>
        <v>1</v>
      </c>
      <c r="S55" s="6">
        <f t="shared" ca="1" si="1"/>
        <v>82</v>
      </c>
    </row>
    <row r="56" spans="2:19" x14ac:dyDescent="0.35">
      <c r="B56" s="43"/>
      <c r="C56" s="44"/>
      <c r="D56" s="45">
        <f>D52</f>
        <v>2</v>
      </c>
      <c r="E56" s="45" t="str">
        <f ca="1">IF(R56=1,INDIRECT("Komplett!"&amp;ADDRESS(5+S56,3)),T(0))</f>
        <v>Leicht</v>
      </c>
      <c r="F56" s="45" t="str">
        <f ca="1">IF(R56=1,INDIRECT("Komplett!"&amp;ADDRESS(5+S56,2)),T(0))</f>
        <v>Claudia</v>
      </c>
      <c r="G56" s="45">
        <f ca="1">IF(R56=1,INDIRECT("Komplett!"&amp;ADDRESS(5+S56,COLUMN(Komplett!$L$5))),T(0))</f>
        <v>407</v>
      </c>
      <c r="H56" s="46">
        <f ca="1">IF(R56=1,INDIRECT("Komplett!"&amp;ADDRESS(5+S56,COLUMN(Komplett!$M$5))),T(0))</f>
        <v>6</v>
      </c>
      <c r="K56" s="6" t="str">
        <f>K55</f>
        <v>w</v>
      </c>
      <c r="L56" s="6" t="str">
        <f>L55</f>
        <v>LBC</v>
      </c>
      <c r="M56" s="6">
        <f>IF(LEN(K56)=1,1,IF(MID(K56,2,1)="J",2,IF(MID(K56,2,1)="K",3,0)))</f>
        <v>1</v>
      </c>
      <c r="N56" s="6">
        <f>IF(MID(K56,1,1)="m",1,IF(MID(K56,1,1)="w",2,0))</f>
        <v>2</v>
      </c>
      <c r="O56" s="6">
        <f>IF(L56="PB",1,IF(L56="LBH",2,IF(L56="LBC",3,IF(L56="TRB",4,0))))</f>
        <v>3</v>
      </c>
      <c r="P56" s="6">
        <f>O56*100+N56*10+M56</f>
        <v>321</v>
      </c>
      <c r="Q56" s="6">
        <f>MATCH(P56,Komplett!$AQ$4:$BN$4,0)</f>
        <v>14</v>
      </c>
      <c r="R56" s="32">
        <f ca="1">COUNTIF(INDIRECT("Komplett!"&amp;ADDRESS(6,Q$2+Q56)&amp;":"&amp;ADDRESS(200,Q$2+Q56)),D56)</f>
        <v>1</v>
      </c>
      <c r="S56" s="6">
        <f t="shared" ca="1" si="1"/>
        <v>16</v>
      </c>
    </row>
    <row r="57" spans="2:19" x14ac:dyDescent="0.35">
      <c r="B57" s="43"/>
      <c r="C57" s="47"/>
      <c r="D57" s="48">
        <f>D53</f>
        <v>1</v>
      </c>
      <c r="E57" s="48" t="str">
        <f ca="1">IF(R57=1,INDIRECT("Komplett!"&amp;ADDRESS(5+S57,3)),T(0))</f>
        <v>Hax</v>
      </c>
      <c r="F57" s="48" t="str">
        <f ca="1">IF(R57=1,INDIRECT("Komplett!"&amp;ADDRESS(5+S57,2)),T(0))</f>
        <v>Daniela</v>
      </c>
      <c r="G57" s="48">
        <f ca="1">IF(R57=1,INDIRECT("Komplett!"&amp;ADDRESS(5+S57,COLUMN(Komplett!$L$5))),T(0))</f>
        <v>426</v>
      </c>
      <c r="H57" s="49">
        <f ca="1">IF(R57=1,INDIRECT("Komplett!"&amp;ADDRESS(5+S57,COLUMN(Komplett!$M$5))),T(0))</f>
        <v>2</v>
      </c>
      <c r="K57" s="6" t="str">
        <f>K56</f>
        <v>w</v>
      </c>
      <c r="L57" s="6" t="str">
        <f>L56</f>
        <v>LBC</v>
      </c>
      <c r="M57" s="6">
        <f>IF(LEN(K57)=1,1,IF(MID(K57,2,1)="J",2,IF(MID(K57,2,1)="K",3,0)))</f>
        <v>1</v>
      </c>
      <c r="N57" s="6">
        <f>IF(MID(K57,1,1)="m",1,IF(MID(K57,1,1)="w",2,0))</f>
        <v>2</v>
      </c>
      <c r="O57" s="6">
        <f>IF(L57="PB",1,IF(L57="LBH",2,IF(L57="LBC",3,IF(L57="TRB",4,0))))</f>
        <v>3</v>
      </c>
      <c r="P57" s="6">
        <f>O57*100+N57*10+M57</f>
        <v>321</v>
      </c>
      <c r="Q57" s="6">
        <f>MATCH(P57,Komplett!$AQ$4:$BN$4,0)</f>
        <v>14</v>
      </c>
      <c r="R57" s="32">
        <f ca="1">COUNTIF(INDIRECT("Komplett!"&amp;ADDRESS(6,Q$2+Q57)&amp;":"&amp;ADDRESS(200,Q$2+Q57)),D57)</f>
        <v>1</v>
      </c>
      <c r="S57" s="6">
        <f t="shared" ca="1" si="1"/>
        <v>108</v>
      </c>
    </row>
    <row r="58" spans="2:19" x14ac:dyDescent="0.35">
      <c r="B58" s="50"/>
      <c r="C58" s="51"/>
      <c r="D58" s="51"/>
      <c r="E58" s="51"/>
      <c r="F58" s="51"/>
      <c r="G58" s="51"/>
      <c r="H58" s="52"/>
      <c r="S58" s="6" t="str">
        <f t="shared" ca="1" si="1"/>
        <v/>
      </c>
    </row>
    <row r="59" spans="2:19" x14ac:dyDescent="0.35">
      <c r="B59" s="43"/>
      <c r="C59" s="39" t="s">
        <v>354</v>
      </c>
      <c r="D59" s="40">
        <f>D55</f>
        <v>3</v>
      </c>
      <c r="E59" s="40" t="str">
        <f ca="1">IF(R59=1,INDIRECT("Komplett!"&amp;ADDRESS(5+S59,3)),T(0))</f>
        <v/>
      </c>
      <c r="F59" s="40" t="str">
        <f ca="1">IF(R59=1,INDIRECT("Komplett!"&amp;ADDRESS(5+S59,2)),T(0))</f>
        <v/>
      </c>
      <c r="G59" s="41" t="str">
        <f ca="1">IF(R59=1,INDIRECT("Komplett!"&amp;ADDRESS(5+S59,COLUMN(Komplett!$L$5))),T(0))</f>
        <v/>
      </c>
      <c r="H59" s="42" t="str">
        <f ca="1">IF(R59=1,INDIRECT("Komplett!"&amp;ADDRESS(5+S59,COLUMN(Komplett!$M$5))),T(0))</f>
        <v/>
      </c>
      <c r="K59" s="6" t="str">
        <f>C59</f>
        <v>mj</v>
      </c>
      <c r="L59" s="6" t="str">
        <f>L55</f>
        <v>LBC</v>
      </c>
      <c r="M59" s="6">
        <f>IF(LEN(K59)=1,1,IF(MID(K59,2,1)="J",2,IF(MID(K59,2,1)="K",3,0)))</f>
        <v>2</v>
      </c>
      <c r="N59" s="6">
        <f>IF(MID(K59,1,1)="m",1,IF(MID(K59,1,1)="w",2,0))</f>
        <v>1</v>
      </c>
      <c r="O59" s="6">
        <f>IF(L59="PB",1,IF(L59="LBH",2,IF(L59="LBC",3,IF(L59="TRB",4,0))))</f>
        <v>3</v>
      </c>
      <c r="P59" s="6">
        <f>O59*100+N59*10+M59</f>
        <v>312</v>
      </c>
      <c r="Q59" s="6">
        <f>MATCH(P59,Komplett!$AQ$4:$BN$4,0)</f>
        <v>15</v>
      </c>
      <c r="R59" s="32">
        <f ca="1">COUNTIF(INDIRECT("Komplett!"&amp;ADDRESS(6,Q$2+Q59)&amp;":"&amp;ADDRESS(200,Q$2+Q59)),D59)</f>
        <v>0</v>
      </c>
      <c r="S59" s="6" t="str">
        <f t="shared" ca="1" si="1"/>
        <v/>
      </c>
    </row>
    <row r="60" spans="2:19" x14ac:dyDescent="0.35">
      <c r="B60" s="43"/>
      <c r="C60" s="44"/>
      <c r="D60" s="45">
        <f>D56</f>
        <v>2</v>
      </c>
      <c r="E60" s="45" t="str">
        <f ca="1">IF(R60=1,INDIRECT("Komplett!"&amp;ADDRESS(5+S60,3)),T(0))</f>
        <v/>
      </c>
      <c r="F60" s="45" t="str">
        <f ca="1">IF(R60=1,INDIRECT("Komplett!"&amp;ADDRESS(5+S60,2)),T(0))</f>
        <v/>
      </c>
      <c r="G60" s="45" t="str">
        <f ca="1">IF(R60=1,INDIRECT("Komplett!"&amp;ADDRESS(5+S60,COLUMN(Komplett!$L$5))),T(0))</f>
        <v/>
      </c>
      <c r="H60" s="46" t="str">
        <f ca="1">IF(R60=1,INDIRECT("Komplett!"&amp;ADDRESS(5+S60,COLUMN(Komplett!$M$5))),T(0))</f>
        <v/>
      </c>
      <c r="K60" s="6" t="str">
        <f>K59</f>
        <v>mj</v>
      </c>
      <c r="L60" s="6" t="str">
        <f>L59</f>
        <v>LBC</v>
      </c>
      <c r="M60" s="6">
        <f>IF(LEN(K60)=1,1,IF(MID(K60,2,1)="J",2,IF(MID(K60,2,1)="K",3,0)))</f>
        <v>2</v>
      </c>
      <c r="N60" s="6">
        <f>IF(MID(K60,1,1)="m",1,IF(MID(K60,1,1)="w",2,0))</f>
        <v>1</v>
      </c>
      <c r="O60" s="6">
        <f>IF(L60="PB",1,IF(L60="LBH",2,IF(L60="LBC",3,IF(L60="TRB",4,0))))</f>
        <v>3</v>
      </c>
      <c r="P60" s="6">
        <f>O60*100+N60*10+M60</f>
        <v>312</v>
      </c>
      <c r="Q60" s="6">
        <f>MATCH(P60,Komplett!$AQ$4:$BN$4,0)</f>
        <v>15</v>
      </c>
      <c r="R60" s="32">
        <f ca="1">COUNTIF(INDIRECT("Komplett!"&amp;ADDRESS(6,Q$2+Q60)&amp;":"&amp;ADDRESS(200,Q$2+Q60)),D60)</f>
        <v>0</v>
      </c>
      <c r="S60" s="6" t="str">
        <f t="shared" ca="1" si="1"/>
        <v/>
      </c>
    </row>
    <row r="61" spans="2:19" x14ac:dyDescent="0.35">
      <c r="B61" s="43"/>
      <c r="C61" s="47"/>
      <c r="D61" s="48">
        <f>D57</f>
        <v>1</v>
      </c>
      <c r="E61" s="48" t="str">
        <f ca="1">IF(R61=1,INDIRECT("Komplett!"&amp;ADDRESS(5+S61,3)),T(0))</f>
        <v/>
      </c>
      <c r="F61" s="48" t="str">
        <f ca="1">IF(R61=1,INDIRECT("Komplett!"&amp;ADDRESS(5+S61,2)),T(0))</f>
        <v/>
      </c>
      <c r="G61" s="48" t="str">
        <f ca="1">IF(R61=1,INDIRECT("Komplett!"&amp;ADDRESS(5+S61,COLUMN(Komplett!$L$5))),T(0))</f>
        <v/>
      </c>
      <c r="H61" s="49" t="str">
        <f ca="1">IF(R61=1,INDIRECT("Komplett!"&amp;ADDRESS(5+S61,COLUMN(Komplett!$M$5))),T(0))</f>
        <v/>
      </c>
      <c r="K61" s="6" t="str">
        <f>K60</f>
        <v>mj</v>
      </c>
      <c r="L61" s="6" t="str">
        <f>L60</f>
        <v>LBC</v>
      </c>
      <c r="M61" s="6">
        <f>IF(LEN(K61)=1,1,IF(MID(K61,2,1)="J",2,IF(MID(K61,2,1)="K",3,0)))</f>
        <v>2</v>
      </c>
      <c r="N61" s="6">
        <f>IF(MID(K61,1,1)="m",1,IF(MID(K61,1,1)="w",2,0))</f>
        <v>1</v>
      </c>
      <c r="O61" s="6">
        <f>IF(L61="PB",1,IF(L61="LBH",2,IF(L61="LBC",3,IF(L61="TRB",4,0))))</f>
        <v>3</v>
      </c>
      <c r="P61" s="6">
        <f>O61*100+N61*10+M61</f>
        <v>312</v>
      </c>
      <c r="Q61" s="6">
        <f>MATCH(P61,Komplett!$AQ$4:$BN$4,0)</f>
        <v>15</v>
      </c>
      <c r="R61" s="32">
        <f ca="1">COUNTIF(INDIRECT("Komplett!"&amp;ADDRESS(6,Q$2+Q61)&amp;":"&amp;ADDRESS(200,Q$2+Q61)),D61)</f>
        <v>0</v>
      </c>
      <c r="S61" s="6" t="str">
        <f t="shared" ca="1" si="1"/>
        <v/>
      </c>
    </row>
    <row r="62" spans="2:19" x14ac:dyDescent="0.35">
      <c r="B62" s="50"/>
      <c r="C62" s="51"/>
      <c r="D62" s="51"/>
      <c r="E62" s="51"/>
      <c r="F62" s="51"/>
      <c r="G62" s="51"/>
      <c r="H62" s="52"/>
      <c r="S62" s="6" t="str">
        <f t="shared" ca="1" si="1"/>
        <v/>
      </c>
    </row>
    <row r="63" spans="2:19" x14ac:dyDescent="0.35">
      <c r="B63" s="43"/>
      <c r="C63" s="39" t="s">
        <v>355</v>
      </c>
      <c r="D63" s="40">
        <f>D59</f>
        <v>3</v>
      </c>
      <c r="E63" s="40" t="str">
        <f ca="1">IF(R63=1,INDIRECT("Komplett!"&amp;ADDRESS(5+S63,3)),T(0))</f>
        <v/>
      </c>
      <c r="F63" s="40" t="str">
        <f ca="1">IF(R63=1,INDIRECT("Komplett!"&amp;ADDRESS(5+S63,2)),T(0))</f>
        <v/>
      </c>
      <c r="G63" s="41" t="str">
        <f ca="1">IF(R63=1,INDIRECT("Komplett!"&amp;ADDRESS(5+S63,COLUMN(Komplett!$L$5))),T(0))</f>
        <v/>
      </c>
      <c r="H63" s="42" t="str">
        <f ca="1">IF(R63=1,INDIRECT("Komplett!"&amp;ADDRESS(5+S63,COLUMN(Komplett!$M$5))),T(0))</f>
        <v/>
      </c>
      <c r="K63" s="6" t="str">
        <f>C63</f>
        <v>wj</v>
      </c>
      <c r="L63" s="6" t="str">
        <f>L59</f>
        <v>LBC</v>
      </c>
      <c r="M63" s="6">
        <f>IF(LEN(K63)=1,1,IF(MID(K63,2,1)="J",2,IF(MID(K63,2,1)="K",3,0)))</f>
        <v>2</v>
      </c>
      <c r="N63" s="6">
        <f>IF(MID(K63,1,1)="m",1,IF(MID(K63,1,1)="w",2,0))</f>
        <v>2</v>
      </c>
      <c r="O63" s="6">
        <f>IF(L63="PB",1,IF(L63="LBH",2,IF(L63="LBC",3,IF(L63="TRB",4,0))))</f>
        <v>3</v>
      </c>
      <c r="P63" s="6">
        <f>O63*100+N63*10+M63</f>
        <v>322</v>
      </c>
      <c r="Q63" s="6">
        <f>MATCH(P63,Komplett!$AQ$4:$BN$4,0)</f>
        <v>16</v>
      </c>
      <c r="R63" s="32">
        <f ca="1">COUNTIF(INDIRECT("Komplett!"&amp;ADDRESS(6,Q$2+Q63)&amp;":"&amp;ADDRESS(200,Q$2+Q63)),D63)</f>
        <v>0</v>
      </c>
      <c r="S63" s="6" t="str">
        <f t="shared" ca="1" si="1"/>
        <v/>
      </c>
    </row>
    <row r="64" spans="2:19" x14ac:dyDescent="0.35">
      <c r="B64" s="43"/>
      <c r="C64" s="44"/>
      <c r="D64" s="45">
        <f>D60</f>
        <v>2</v>
      </c>
      <c r="E64" s="45" t="str">
        <f ca="1">IF(R64=1,INDIRECT("Komplett!"&amp;ADDRESS(5+S64,3)),T(0))</f>
        <v/>
      </c>
      <c r="F64" s="45" t="str">
        <f ca="1">IF(R64=1,INDIRECT("Komplett!"&amp;ADDRESS(5+S64,2)),T(0))</f>
        <v/>
      </c>
      <c r="G64" s="45" t="str">
        <f ca="1">IF(R64=1,INDIRECT("Komplett!"&amp;ADDRESS(5+S64,COLUMN(Komplett!$L$5))),T(0))</f>
        <v/>
      </c>
      <c r="H64" s="46" t="str">
        <f ca="1">IF(R64=1,INDIRECT("Komplett!"&amp;ADDRESS(5+S64,COLUMN(Komplett!$M$5))),T(0))</f>
        <v/>
      </c>
      <c r="K64" s="6" t="str">
        <f>K63</f>
        <v>wj</v>
      </c>
      <c r="L64" s="6" t="str">
        <f>L63</f>
        <v>LBC</v>
      </c>
      <c r="M64" s="6">
        <f>IF(LEN(K64)=1,1,IF(MID(K64,2,1)="J",2,IF(MID(K64,2,1)="K",3,0)))</f>
        <v>2</v>
      </c>
      <c r="N64" s="6">
        <f>IF(MID(K64,1,1)="m",1,IF(MID(K64,1,1)="w",2,0))</f>
        <v>2</v>
      </c>
      <c r="O64" s="6">
        <f>IF(L64="PB",1,IF(L64="LBH",2,IF(L64="LBC",3,IF(L64="TRB",4,0))))</f>
        <v>3</v>
      </c>
      <c r="P64" s="6">
        <f>O64*100+N64*10+M64</f>
        <v>322</v>
      </c>
      <c r="Q64" s="6">
        <f>MATCH(P64,Komplett!$AQ$4:$BN$4,0)</f>
        <v>16</v>
      </c>
      <c r="R64" s="32">
        <f ca="1">COUNTIF(INDIRECT("Komplett!"&amp;ADDRESS(6,Q$2+Q64)&amp;":"&amp;ADDRESS(200,Q$2+Q64)),D64)</f>
        <v>0</v>
      </c>
      <c r="S64" s="6" t="str">
        <f t="shared" ca="1" si="1"/>
        <v/>
      </c>
    </row>
    <row r="65" spans="2:19" x14ac:dyDescent="0.35">
      <c r="B65" s="43"/>
      <c r="C65" s="47"/>
      <c r="D65" s="48">
        <f>D61</f>
        <v>1</v>
      </c>
      <c r="E65" s="48" t="str">
        <f ca="1">IF(R65=1,INDIRECT("Komplett!"&amp;ADDRESS(5+S65,3)),T(0))</f>
        <v>Gath</v>
      </c>
      <c r="F65" s="48" t="str">
        <f ca="1">IF(R65=1,INDIRECT("Komplett!"&amp;ADDRESS(5+S65,2)),T(0))</f>
        <v>Maike</v>
      </c>
      <c r="G65" s="48">
        <f ca="1">IF(R65=1,INDIRECT("Komplett!"&amp;ADDRESS(5+S65,COLUMN(Komplett!$L$5))),T(0))</f>
        <v>175</v>
      </c>
      <c r="H65" s="49">
        <f ca="1">IF(R65=1,INDIRECT("Komplett!"&amp;ADDRESS(5+S65,COLUMN(Komplett!$M$5))),T(0))</f>
        <v>0</v>
      </c>
      <c r="K65" s="6" t="str">
        <f>K64</f>
        <v>wj</v>
      </c>
      <c r="L65" s="6" t="str">
        <f>L64</f>
        <v>LBC</v>
      </c>
      <c r="M65" s="6">
        <f>IF(LEN(K65)=1,1,IF(MID(K65,2,1)="J",2,IF(MID(K65,2,1)="K",3,0)))</f>
        <v>2</v>
      </c>
      <c r="N65" s="6">
        <f>IF(MID(K65,1,1)="m",1,IF(MID(K65,1,1)="w",2,0))</f>
        <v>2</v>
      </c>
      <c r="O65" s="6">
        <f>IF(L65="PB",1,IF(L65="LBH",2,IF(L65="LBC",3,IF(L65="TRB",4,0))))</f>
        <v>3</v>
      </c>
      <c r="P65" s="6">
        <f>O65*100+N65*10+M65</f>
        <v>322</v>
      </c>
      <c r="Q65" s="6">
        <f>MATCH(P65,Komplett!$AQ$4:$BN$4,0)</f>
        <v>16</v>
      </c>
      <c r="R65" s="32">
        <f ca="1">COUNTIF(INDIRECT("Komplett!"&amp;ADDRESS(6,Q$2+Q65)&amp;":"&amp;ADDRESS(200,Q$2+Q65)),D65)</f>
        <v>1</v>
      </c>
      <c r="S65" s="6">
        <f t="shared" ca="1" si="1"/>
        <v>59</v>
      </c>
    </row>
    <row r="66" spans="2:19" x14ac:dyDescent="0.35">
      <c r="B66" s="50"/>
      <c r="C66" s="51"/>
      <c r="D66" s="51"/>
      <c r="E66" s="51"/>
      <c r="F66" s="51"/>
      <c r="G66" s="51"/>
      <c r="H66" s="52"/>
      <c r="S66" s="6" t="str">
        <f t="shared" ca="1" si="1"/>
        <v/>
      </c>
    </row>
    <row r="67" spans="2:19" x14ac:dyDescent="0.35">
      <c r="B67" s="43"/>
      <c r="C67" s="39" t="s">
        <v>356</v>
      </c>
      <c r="D67" s="40">
        <f>D63</f>
        <v>3</v>
      </c>
      <c r="E67" s="40" t="str">
        <f ca="1">IF(R67=1,INDIRECT("Komplett!"&amp;ADDRESS(5+S67,3)),T(0))</f>
        <v/>
      </c>
      <c r="F67" s="40" t="str">
        <f ca="1">IF(R67=1,INDIRECT("Komplett!"&amp;ADDRESS(5+S67,2)),T(0))</f>
        <v/>
      </c>
      <c r="G67" s="41" t="str">
        <f ca="1">IF(R67=1,INDIRECT("Komplett!"&amp;ADDRESS(5+S67,COLUMN(Komplett!$L$5))),T(0))</f>
        <v/>
      </c>
      <c r="H67" s="42" t="str">
        <f ca="1">IF(R67=1,INDIRECT("Komplett!"&amp;ADDRESS(5+S67,COLUMN(Komplett!$M$5))),T(0))</f>
        <v/>
      </c>
      <c r="K67" s="6" t="str">
        <f>C67</f>
        <v>mk</v>
      </c>
      <c r="L67" s="6" t="str">
        <f>L63</f>
        <v>LBC</v>
      </c>
      <c r="M67" s="6">
        <f>IF(LEN(K67)=1,1,IF(MID(K67,2,1)="J",2,IF(MID(K67,2,1)="K",3,0)))</f>
        <v>3</v>
      </c>
      <c r="N67" s="6">
        <f>IF(MID(K67,1,1)="m",1,IF(MID(K67,1,1)="w",2,0))</f>
        <v>1</v>
      </c>
      <c r="O67" s="6">
        <f>IF(L67="PB",1,IF(L67="LBH",2,IF(L67="LBC",3,IF(L67="TRB",4,0))))</f>
        <v>3</v>
      </c>
      <c r="P67" s="6">
        <f>O67*100+N67*10+M67</f>
        <v>313</v>
      </c>
      <c r="Q67" s="6">
        <f>MATCH(P67,Komplett!$AQ$4:$BN$4,0)</f>
        <v>17</v>
      </c>
      <c r="R67" s="32">
        <f ca="1">COUNTIF(INDIRECT("Komplett!"&amp;ADDRESS(6,Q$2+Q67)&amp;":"&amp;ADDRESS(200,Q$2+Q67)),D67)</f>
        <v>0</v>
      </c>
      <c r="S67" s="6" t="str">
        <f t="shared" ref="S67:S98" ca="1" si="2">IF(R67=1,MATCH(D67,INDIRECT("Komplett!"&amp;ADDRESS(6,Q$2+Q67)&amp;":"&amp;ADDRESS(200,Q$2+Q67)),0),T(0))</f>
        <v/>
      </c>
    </row>
    <row r="68" spans="2:19" x14ac:dyDescent="0.35">
      <c r="B68" s="43"/>
      <c r="C68" s="44"/>
      <c r="D68" s="45">
        <f>D64</f>
        <v>2</v>
      </c>
      <c r="E68" s="45" t="str">
        <f ca="1">IF(R68=1,INDIRECT("Komplett!"&amp;ADDRESS(5+S68,3)),T(0))</f>
        <v/>
      </c>
      <c r="F68" s="45" t="str">
        <f ca="1">IF(R68=1,INDIRECT("Komplett!"&amp;ADDRESS(5+S68,2)),T(0))</f>
        <v/>
      </c>
      <c r="G68" s="45" t="str">
        <f ca="1">IF(R68=1,INDIRECT("Komplett!"&amp;ADDRESS(5+S68,COLUMN(Komplett!$L$5))),T(0))</f>
        <v/>
      </c>
      <c r="H68" s="46" t="str">
        <f ca="1">IF(R68=1,INDIRECT("Komplett!"&amp;ADDRESS(5+S68,COLUMN(Komplett!$M$5))),T(0))</f>
        <v/>
      </c>
      <c r="K68" s="6" t="str">
        <f>K67</f>
        <v>mk</v>
      </c>
      <c r="L68" s="6" t="str">
        <f>L67</f>
        <v>LBC</v>
      </c>
      <c r="M68" s="6">
        <f>IF(LEN(K68)=1,1,IF(MID(K68,2,1)="J",2,IF(MID(K68,2,1)="K",3,0)))</f>
        <v>3</v>
      </c>
      <c r="N68" s="6">
        <f>IF(MID(K68,1,1)="m",1,IF(MID(K68,1,1)="w",2,0))</f>
        <v>1</v>
      </c>
      <c r="O68" s="6">
        <f>IF(L68="PB",1,IF(L68="LBH",2,IF(L68="LBC",3,IF(L68="TRB",4,0))))</f>
        <v>3</v>
      </c>
      <c r="P68" s="6">
        <f>O68*100+N68*10+M68</f>
        <v>313</v>
      </c>
      <c r="Q68" s="6">
        <f>MATCH(P68,Komplett!$AQ$4:$BN$4,0)</f>
        <v>17</v>
      </c>
      <c r="R68" s="32">
        <f ca="1">COUNTIF(INDIRECT("Komplett!"&amp;ADDRESS(6,Q$2+Q68)&amp;":"&amp;ADDRESS(200,Q$2+Q68)),D68)</f>
        <v>0</v>
      </c>
      <c r="S68" s="6" t="str">
        <f t="shared" ca="1" si="2"/>
        <v/>
      </c>
    </row>
    <row r="69" spans="2:19" x14ac:dyDescent="0.35">
      <c r="B69" s="43"/>
      <c r="C69" s="47"/>
      <c r="D69" s="48">
        <f>D65</f>
        <v>1</v>
      </c>
      <c r="E69" s="48" t="str">
        <f ca="1">IF(R69=1,INDIRECT("Komplett!"&amp;ADDRESS(5+S69,3)),T(0))</f>
        <v/>
      </c>
      <c r="F69" s="48" t="str">
        <f ca="1">IF(R69=1,INDIRECT("Komplett!"&amp;ADDRESS(5+S69,2)),T(0))</f>
        <v/>
      </c>
      <c r="G69" s="48" t="str">
        <f ca="1">IF(R69=1,INDIRECT("Komplett!"&amp;ADDRESS(5+S69,COLUMN(Komplett!$L$5))),T(0))</f>
        <v/>
      </c>
      <c r="H69" s="49" t="str">
        <f ca="1">IF(R69=1,INDIRECT("Komplett!"&amp;ADDRESS(5+S69,COLUMN(Komplett!$M$5))),T(0))</f>
        <v/>
      </c>
      <c r="K69" s="6" t="str">
        <f>K68</f>
        <v>mk</v>
      </c>
      <c r="L69" s="6" t="str">
        <f>L68</f>
        <v>LBC</v>
      </c>
      <c r="M69" s="6">
        <f>IF(LEN(K69)=1,1,IF(MID(K69,2,1)="J",2,IF(MID(K69,2,1)="K",3,0)))</f>
        <v>3</v>
      </c>
      <c r="N69" s="6">
        <f>IF(MID(K69,1,1)="m",1,IF(MID(K69,1,1)="w",2,0))</f>
        <v>1</v>
      </c>
      <c r="O69" s="6">
        <f>IF(L69="PB",1,IF(L69="LBH",2,IF(L69="LBC",3,IF(L69="TRB",4,0))))</f>
        <v>3</v>
      </c>
      <c r="P69" s="6">
        <f>O69*100+N69*10+M69</f>
        <v>313</v>
      </c>
      <c r="Q69" s="6">
        <f>MATCH(P69,Komplett!$AQ$4:$BN$4,0)</f>
        <v>17</v>
      </c>
      <c r="R69" s="32">
        <f ca="1">COUNTIF(INDIRECT("Komplett!"&amp;ADDRESS(6,Q$2+Q69)&amp;":"&amp;ADDRESS(200,Q$2+Q69)),D69)</f>
        <v>0</v>
      </c>
      <c r="S69" s="6" t="str">
        <f t="shared" ca="1" si="2"/>
        <v/>
      </c>
    </row>
    <row r="70" spans="2:19" x14ac:dyDescent="0.35">
      <c r="B70" s="50"/>
      <c r="C70" s="51"/>
      <c r="D70" s="51"/>
      <c r="E70" s="51"/>
      <c r="F70" s="51"/>
      <c r="G70" s="51"/>
      <c r="H70" s="52"/>
      <c r="S70" s="6" t="str">
        <f t="shared" ca="1" si="2"/>
        <v/>
      </c>
    </row>
    <row r="71" spans="2:19" x14ac:dyDescent="0.35">
      <c r="B71" s="43"/>
      <c r="C71" s="39" t="s">
        <v>357</v>
      </c>
      <c r="D71" s="40">
        <f>D67</f>
        <v>3</v>
      </c>
      <c r="E71" s="40" t="str">
        <f ca="1">IF(R71=1,INDIRECT("Komplett!"&amp;ADDRESS(5+S71,3)),T(0))</f>
        <v/>
      </c>
      <c r="F71" s="40" t="str">
        <f ca="1">IF(R71=1,INDIRECT("Komplett!"&amp;ADDRESS(5+S71,2)),T(0))</f>
        <v/>
      </c>
      <c r="G71" s="41" t="str">
        <f ca="1">IF(R71=1,INDIRECT("Komplett!"&amp;ADDRESS(5+S71,COLUMN(Komplett!$L$5))),T(0))</f>
        <v/>
      </c>
      <c r="H71" s="42" t="str">
        <f ca="1">IF(R71=1,INDIRECT("Komplett!"&amp;ADDRESS(5+S71,COLUMN(Komplett!$M$5))),T(0))</f>
        <v/>
      </c>
      <c r="K71" s="6" t="str">
        <f>C71</f>
        <v>wk</v>
      </c>
      <c r="L71" s="6" t="str">
        <f>L67</f>
        <v>LBC</v>
      </c>
      <c r="M71" s="6">
        <f>IF(LEN(K71)=1,1,IF(MID(K71,2,1)="J",2,IF(MID(K71,2,1)="K",3,0)))</f>
        <v>3</v>
      </c>
      <c r="N71" s="6">
        <f>IF(MID(K71,1,1)="m",1,IF(MID(K71,1,1)="w",2,0))</f>
        <v>2</v>
      </c>
      <c r="O71" s="6">
        <f>IF(L71="PB",1,IF(L71="LBH",2,IF(L71="LBC",3,IF(L71="TRB",4,0))))</f>
        <v>3</v>
      </c>
      <c r="P71" s="6">
        <f>O71*100+N71*10+M71</f>
        <v>323</v>
      </c>
      <c r="Q71" s="6">
        <f>MATCH(P71,Komplett!$AQ$4:$BN$4,0)</f>
        <v>18</v>
      </c>
      <c r="R71" s="32">
        <f ca="1">COUNTIF(INDIRECT("Komplett!"&amp;ADDRESS(6,Q$2+Q71)&amp;":"&amp;ADDRESS(200,Q$2+Q71)),D71)</f>
        <v>0</v>
      </c>
      <c r="S71" s="6" t="str">
        <f t="shared" ca="1" si="2"/>
        <v/>
      </c>
    </row>
    <row r="72" spans="2:19" x14ac:dyDescent="0.35">
      <c r="B72" s="43"/>
      <c r="C72" s="44"/>
      <c r="D72" s="45">
        <f>D68</f>
        <v>2</v>
      </c>
      <c r="E72" s="45" t="str">
        <f ca="1">IF(R72=1,INDIRECT("Komplett!"&amp;ADDRESS(5+S72,3)),T(0))</f>
        <v/>
      </c>
      <c r="F72" s="45" t="str">
        <f ca="1">IF(R72=1,INDIRECT("Komplett!"&amp;ADDRESS(5+S72,2)),T(0))</f>
        <v/>
      </c>
      <c r="G72" s="45" t="str">
        <f ca="1">IF(R72=1,INDIRECT("Komplett!"&amp;ADDRESS(5+S72,COLUMN(Komplett!$L$5))),T(0))</f>
        <v/>
      </c>
      <c r="H72" s="46" t="str">
        <f ca="1">IF(R72=1,INDIRECT("Komplett!"&amp;ADDRESS(5+S72,COLUMN(Komplett!$M$5))),T(0))</f>
        <v/>
      </c>
      <c r="K72" s="6" t="str">
        <f>K71</f>
        <v>wk</v>
      </c>
      <c r="L72" s="6" t="str">
        <f>L71</f>
        <v>LBC</v>
      </c>
      <c r="M72" s="6">
        <f>IF(LEN(K72)=1,1,IF(MID(K72,2,1)="J",2,IF(MID(K72,2,1)="K",3,0)))</f>
        <v>3</v>
      </c>
      <c r="N72" s="6">
        <f>IF(MID(K72,1,1)="m",1,IF(MID(K72,1,1)="w",2,0))</f>
        <v>2</v>
      </c>
      <c r="O72" s="6">
        <f>IF(L72="PB",1,IF(L72="LBH",2,IF(L72="LBC",3,IF(L72="TRB",4,0))))</f>
        <v>3</v>
      </c>
      <c r="P72" s="6">
        <f>O72*100+N72*10+M72</f>
        <v>323</v>
      </c>
      <c r="Q72" s="6">
        <f>MATCH(P72,Komplett!$AQ$4:$BN$4,0)</f>
        <v>18</v>
      </c>
      <c r="R72" s="32">
        <f ca="1">COUNTIF(INDIRECT("Komplett!"&amp;ADDRESS(6,Q$2+Q72)&amp;":"&amp;ADDRESS(200,Q$2+Q72)),D72)</f>
        <v>0</v>
      </c>
      <c r="S72" s="6" t="str">
        <f t="shared" ca="1" si="2"/>
        <v/>
      </c>
    </row>
    <row r="73" spans="2:19" x14ac:dyDescent="0.35">
      <c r="B73" s="53"/>
      <c r="C73" s="47"/>
      <c r="D73" s="48">
        <f>D69</f>
        <v>1</v>
      </c>
      <c r="E73" s="48" t="str">
        <f ca="1">IF(R73=1,INDIRECT("Komplett!"&amp;ADDRESS(5+S73,3)),T(0))</f>
        <v/>
      </c>
      <c r="F73" s="48" t="str">
        <f ca="1">IF(R73=1,INDIRECT("Komplett!"&amp;ADDRESS(5+S73,2)),T(0))</f>
        <v/>
      </c>
      <c r="G73" s="48" t="str">
        <f ca="1">IF(R73=1,INDIRECT("Komplett!"&amp;ADDRESS(5+S73,COLUMN(Komplett!$L$5))),T(0))</f>
        <v/>
      </c>
      <c r="H73" s="49" t="str">
        <f ca="1">IF(R73=1,INDIRECT("Komplett!"&amp;ADDRESS(5+S73,COLUMN(Komplett!$M$5))),T(0))</f>
        <v/>
      </c>
      <c r="K73" s="6" t="str">
        <f>K72</f>
        <v>wk</v>
      </c>
      <c r="L73" s="6" t="str">
        <f>L72</f>
        <v>LBC</v>
      </c>
      <c r="M73" s="6">
        <f>IF(LEN(K73)=1,1,IF(MID(K73,2,1)="J",2,IF(MID(K73,2,1)="K",3,0)))</f>
        <v>3</v>
      </c>
      <c r="N73" s="6">
        <f>IF(MID(K73,1,1)="m",1,IF(MID(K73,1,1)="w",2,0))</f>
        <v>2</v>
      </c>
      <c r="O73" s="6">
        <f>IF(L73="PB",1,IF(L73="LBH",2,IF(L73="LBC",3,IF(L73="TRB",4,0))))</f>
        <v>3</v>
      </c>
      <c r="P73" s="6">
        <f>O73*100+N73*10+M73</f>
        <v>323</v>
      </c>
      <c r="Q73" s="6">
        <f>MATCH(P73,Komplett!$AQ$4:$BN$4,0)</f>
        <v>18</v>
      </c>
      <c r="R73" s="32">
        <f ca="1">COUNTIF(INDIRECT("Komplett!"&amp;ADDRESS(6,Q$2+Q73)&amp;":"&amp;ADDRESS(200,Q$2+Q73)),D73)</f>
        <v>0</v>
      </c>
      <c r="S73" s="6" t="str">
        <f t="shared" ca="1" si="2"/>
        <v/>
      </c>
    </row>
    <row r="74" spans="2:19" x14ac:dyDescent="0.35">
      <c r="S74" s="6" t="str">
        <f t="shared" ca="1" si="2"/>
        <v/>
      </c>
    </row>
    <row r="75" spans="2:19" x14ac:dyDescent="0.35">
      <c r="B75" s="38" t="s">
        <v>6</v>
      </c>
      <c r="C75" s="39" t="s">
        <v>12</v>
      </c>
      <c r="D75" s="40">
        <f>D71</f>
        <v>3</v>
      </c>
      <c r="E75" s="40" t="str">
        <f ca="1">IF(R75=1,INDIRECT("Komplett!"&amp;ADDRESS(5+S75,3)),T(0))</f>
        <v>Lowack</v>
      </c>
      <c r="F75" s="41" t="str">
        <f ca="1">IF(R75=1,INDIRECT("Komplett!"&amp;ADDRESS(5+S75,2)),T(0))</f>
        <v>Simon</v>
      </c>
      <c r="G75" s="41">
        <f ca="1">IF(R75=1,INDIRECT("Komplett!"&amp;ADDRESS(5+S75,COLUMN(Komplett!$L$5))),T(0))</f>
        <v>538</v>
      </c>
      <c r="H75" s="42">
        <f ca="1">IF(R75=1,INDIRECT("Komplett!"&amp;ADDRESS(5+S75,COLUMN(Komplett!$M$5))),T(0))</f>
        <v>13</v>
      </c>
      <c r="K75" s="6" t="str">
        <f>C75</f>
        <v>m</v>
      </c>
      <c r="L75" s="6" t="str">
        <f>B75</f>
        <v>TRB</v>
      </c>
      <c r="M75" s="6">
        <f>IF(LEN(K75)=1,1,IF(MID(K75,2,1)="J",2,IF(MID(K75,2,1)="K",3,0)))</f>
        <v>1</v>
      </c>
      <c r="N75" s="6">
        <f>IF(MID(K75,1,1)="m",1,IF(MID(K75,1,1)="w",2,0))</f>
        <v>1</v>
      </c>
      <c r="O75" s="6">
        <f>IF(L75="PB",1,IF(L75="LBH",2,IF(L75="LBC",3,IF(L75="TRB",4,0))))</f>
        <v>4</v>
      </c>
      <c r="P75" s="6">
        <f>O75*100+N75*10+M75</f>
        <v>411</v>
      </c>
      <c r="Q75" s="6">
        <f>MATCH(P75,Komplett!$AQ$4:$BN$4,0)</f>
        <v>19</v>
      </c>
      <c r="R75" s="32">
        <f ca="1">COUNTIF(INDIRECT("Komplett!"&amp;ADDRESS(6,Q$2+Q75)&amp;":"&amp;ADDRESS(200,Q$2+Q75)),D75)</f>
        <v>1</v>
      </c>
      <c r="S75" s="6">
        <f t="shared" ca="1" si="2"/>
        <v>9</v>
      </c>
    </row>
    <row r="76" spans="2:19" x14ac:dyDescent="0.35">
      <c r="B76" s="43"/>
      <c r="C76" s="44"/>
      <c r="D76" s="45">
        <f>D72</f>
        <v>2</v>
      </c>
      <c r="E76" s="45" t="str">
        <f ca="1">IF(R76=1,INDIRECT("Komplett!"&amp;ADDRESS(5+S76,3)),T(0))</f>
        <v>Störmann</v>
      </c>
      <c r="F76" s="45" t="str">
        <f ca="1">IF(R76=1,INDIRECT("Komplett!"&amp;ADDRESS(5+S76,2)),T(0))</f>
        <v>Klaus</v>
      </c>
      <c r="G76" s="45">
        <f ca="1">IF(R76=1,INDIRECT("Komplett!"&amp;ADDRESS(5+S76,COLUMN(Komplett!$L$5))),T(0))</f>
        <v>540</v>
      </c>
      <c r="H76" s="46">
        <f ca="1">IF(R76=1,INDIRECT("Komplett!"&amp;ADDRESS(5+S76,COLUMN(Komplett!$M$5))),T(0))</f>
        <v>14</v>
      </c>
      <c r="K76" s="6" t="str">
        <f>K75</f>
        <v>m</v>
      </c>
      <c r="L76" s="6" t="str">
        <f>L75</f>
        <v>TRB</v>
      </c>
      <c r="M76" s="6">
        <f>IF(LEN(K76)=1,1,IF(MID(K76,2,1)="J",2,IF(MID(K76,2,1)="K",3,0)))</f>
        <v>1</v>
      </c>
      <c r="N76" s="6">
        <f>IF(MID(K76,1,1)="m",1,IF(MID(K76,1,1)="w",2,0))</f>
        <v>1</v>
      </c>
      <c r="O76" s="6">
        <f>IF(L76="PB",1,IF(L76="LBH",2,IF(L76="LBC",3,IF(L76="TRB",4,0))))</f>
        <v>4</v>
      </c>
      <c r="P76" s="6">
        <f>O76*100+N76*10+M76</f>
        <v>411</v>
      </c>
      <c r="Q76" s="6">
        <f>MATCH(P76,Komplett!$AQ$4:$BN$4,0)</f>
        <v>19</v>
      </c>
      <c r="R76" s="32">
        <f ca="1">COUNTIF(INDIRECT("Komplett!"&amp;ADDRESS(6,Q$2+Q76)&amp;":"&amp;ADDRESS(200,Q$2+Q76)),D76)</f>
        <v>1</v>
      </c>
      <c r="S76" s="6">
        <f t="shared" ca="1" si="2"/>
        <v>14</v>
      </c>
    </row>
    <row r="77" spans="2:19" x14ac:dyDescent="0.35">
      <c r="B77" s="43"/>
      <c r="C77" s="47"/>
      <c r="D77" s="48">
        <f>D73</f>
        <v>1</v>
      </c>
      <c r="E77" s="48" t="str">
        <f ca="1">IF(R77=1,INDIRECT("Komplett!"&amp;ADDRESS(5+S77,3)),T(0))</f>
        <v>Claßen</v>
      </c>
      <c r="F77" s="48" t="str">
        <f ca="1">IF(R77=1,INDIRECT("Komplett!"&amp;ADDRESS(5+S77,2)),T(0))</f>
        <v>Andreas</v>
      </c>
      <c r="G77" s="48">
        <f ca="1">IF(R77=1,INDIRECT("Komplett!"&amp;ADDRESS(5+S77,COLUMN(Komplett!$L$5))),T(0))</f>
        <v>558</v>
      </c>
      <c r="H77" s="49">
        <f ca="1">IF(R77=1,INDIRECT("Komplett!"&amp;ADDRESS(5+S77,COLUMN(Komplett!$M$5))),T(0))</f>
        <v>12</v>
      </c>
      <c r="K77" s="6" t="str">
        <f>K76</f>
        <v>m</v>
      </c>
      <c r="L77" s="6" t="str">
        <f>L76</f>
        <v>TRB</v>
      </c>
      <c r="M77" s="6">
        <f>IF(LEN(K77)=1,1,IF(MID(K77,2,1)="J",2,IF(MID(K77,2,1)="K",3,0)))</f>
        <v>1</v>
      </c>
      <c r="N77" s="6">
        <f>IF(MID(K77,1,1)="m",1,IF(MID(K77,1,1)="w",2,0))</f>
        <v>1</v>
      </c>
      <c r="O77" s="6">
        <f>IF(L77="PB",1,IF(L77="LBH",2,IF(L77="LBC",3,IF(L77="TRB",4,0))))</f>
        <v>4</v>
      </c>
      <c r="P77" s="6">
        <f>O77*100+N77*10+M77</f>
        <v>411</v>
      </c>
      <c r="Q77" s="6">
        <f>MATCH(P77,Komplett!$AQ$4:$BN$4,0)</f>
        <v>19</v>
      </c>
      <c r="R77" s="32">
        <f ca="1">COUNTIF(INDIRECT("Komplett!"&amp;ADDRESS(6,Q$2+Q77)&amp;":"&amp;ADDRESS(200,Q$2+Q77)),D77)</f>
        <v>1</v>
      </c>
      <c r="S77" s="6">
        <f t="shared" ca="1" si="2"/>
        <v>18</v>
      </c>
    </row>
    <row r="78" spans="2:19" x14ac:dyDescent="0.35">
      <c r="B78" s="50"/>
      <c r="C78" s="51"/>
      <c r="D78" s="51"/>
      <c r="E78" s="51"/>
      <c r="F78" s="51"/>
      <c r="G78" s="51"/>
      <c r="H78" s="52"/>
      <c r="S78" s="6" t="str">
        <f t="shared" ca="1" si="2"/>
        <v/>
      </c>
    </row>
    <row r="79" spans="2:19" x14ac:dyDescent="0.35">
      <c r="B79" s="43"/>
      <c r="C79" s="39" t="s">
        <v>13</v>
      </c>
      <c r="D79" s="40">
        <f>D75</f>
        <v>3</v>
      </c>
      <c r="E79" s="40" t="str">
        <f ca="1">IF(R79=1,INDIRECT("Komplett!"&amp;ADDRESS(5+S79,3)),T(0))</f>
        <v>Lorenz</v>
      </c>
      <c r="F79" s="40" t="str">
        <f ca="1">IF(R79=1,INDIRECT("Komplett!"&amp;ADDRESS(5+S79,2)),T(0))</f>
        <v>Franci</v>
      </c>
      <c r="G79" s="41">
        <f ca="1">IF(R79=1,INDIRECT("Komplett!"&amp;ADDRESS(5+S79,COLUMN(Komplett!$L$5))),T(0))</f>
        <v>446</v>
      </c>
      <c r="H79" s="42">
        <f ca="1">IF(R79=1,INDIRECT("Komplett!"&amp;ADDRESS(5+S79,COLUMN(Komplett!$M$5))),T(0))</f>
        <v>4</v>
      </c>
      <c r="K79" s="6" t="str">
        <f>C79</f>
        <v>w</v>
      </c>
      <c r="L79" s="6" t="str">
        <f>L75</f>
        <v>TRB</v>
      </c>
      <c r="M79" s="6">
        <f>IF(LEN(K79)=1,1,IF(MID(K79,2,1)="J",2,IF(MID(K79,2,1)="K",3,0)))</f>
        <v>1</v>
      </c>
      <c r="N79" s="6">
        <f>IF(MID(K79,1,1)="m",1,IF(MID(K79,1,1)="w",2,0))</f>
        <v>2</v>
      </c>
      <c r="O79" s="6">
        <f>IF(L79="PB",1,IF(L79="LBH",2,IF(L79="LBC",3,IF(L79="TRB",4,0))))</f>
        <v>4</v>
      </c>
      <c r="P79" s="6">
        <f>O79*100+N79*10+M79</f>
        <v>421</v>
      </c>
      <c r="Q79" s="6">
        <f>MATCH(P79,Komplett!$AQ$4:$BN$4,0)</f>
        <v>20</v>
      </c>
      <c r="R79" s="32">
        <f ca="1">COUNTIF(INDIRECT("Komplett!"&amp;ADDRESS(6,Q$2+Q79)&amp;":"&amp;ADDRESS(200,Q$2+Q79)),D79)</f>
        <v>1</v>
      </c>
      <c r="S79" s="6">
        <f t="shared" ca="1" si="2"/>
        <v>95</v>
      </c>
    </row>
    <row r="80" spans="2:19" x14ac:dyDescent="0.35">
      <c r="B80" s="43"/>
      <c r="C80" s="44"/>
      <c r="D80" s="45">
        <f>D76</f>
        <v>2</v>
      </c>
      <c r="E80" s="45" t="str">
        <f ca="1">IF(R80=1,INDIRECT("Komplett!"&amp;ADDRESS(5+S80,3)),T(0))</f>
        <v>Herenbout</v>
      </c>
      <c r="F80" s="45" t="str">
        <f ca="1">IF(R80=1,INDIRECT("Komplett!"&amp;ADDRESS(5+S80,2)),T(0))</f>
        <v>Sylvia</v>
      </c>
      <c r="G80" s="45">
        <f ca="1">IF(R80=1,INDIRECT("Komplett!"&amp;ADDRESS(5+S80,COLUMN(Komplett!$L$5))),T(0))</f>
        <v>458</v>
      </c>
      <c r="H80" s="46">
        <f ca="1">IF(R80=1,INDIRECT("Komplett!"&amp;ADDRESS(5+S80,COLUMN(Komplett!$M$5))),T(0))</f>
        <v>9</v>
      </c>
      <c r="K80" s="6" t="str">
        <f>K79</f>
        <v>w</v>
      </c>
      <c r="L80" s="6" t="str">
        <f>L79</f>
        <v>TRB</v>
      </c>
      <c r="M80" s="6">
        <f>IF(LEN(K80)=1,1,IF(MID(K80,2,1)="J",2,IF(MID(K80,2,1)="K",3,0)))</f>
        <v>1</v>
      </c>
      <c r="N80" s="6">
        <f>IF(MID(K80,1,1)="m",1,IF(MID(K80,1,1)="w",2,0))</f>
        <v>2</v>
      </c>
      <c r="O80" s="6">
        <f>IF(L80="PB",1,IF(L80="LBH",2,IF(L80="LBC",3,IF(L80="TRB",4,0))))</f>
        <v>4</v>
      </c>
      <c r="P80" s="6">
        <f>O80*100+N80*10+M80</f>
        <v>421</v>
      </c>
      <c r="Q80" s="6">
        <f>MATCH(P80,Komplett!$AQ$4:$BN$4,0)</f>
        <v>20</v>
      </c>
      <c r="R80" s="32">
        <f ca="1">COUNTIF(INDIRECT("Komplett!"&amp;ADDRESS(6,Q$2+Q80)&amp;":"&amp;ADDRESS(200,Q$2+Q80)),D80)</f>
        <v>1</v>
      </c>
      <c r="S80" s="6">
        <f t="shared" ca="1" si="2"/>
        <v>76</v>
      </c>
    </row>
    <row r="81" spans="2:19" x14ac:dyDescent="0.35">
      <c r="B81" s="43"/>
      <c r="C81" s="47"/>
      <c r="D81" s="48">
        <f>D77</f>
        <v>1</v>
      </c>
      <c r="E81" s="48" t="str">
        <f ca="1">IF(R81=1,INDIRECT("Komplett!"&amp;ADDRESS(5+S81,3)),T(0))</f>
        <v>Gröning</v>
      </c>
      <c r="F81" s="48" t="str">
        <f ca="1">IF(R81=1,INDIRECT("Komplett!"&amp;ADDRESS(5+S81,2)),T(0))</f>
        <v>Ilona</v>
      </c>
      <c r="G81" s="48">
        <f ca="1">IF(R81=1,INDIRECT("Komplett!"&amp;ADDRESS(5+S81,COLUMN(Komplett!$L$5))),T(0))</f>
        <v>516</v>
      </c>
      <c r="H81" s="49">
        <f ca="1">IF(R81=1,INDIRECT("Komplett!"&amp;ADDRESS(5+S81,COLUMN(Komplett!$M$5))),T(0))</f>
        <v>7</v>
      </c>
      <c r="K81" s="6" t="str">
        <f>K80</f>
        <v>w</v>
      </c>
      <c r="L81" s="6" t="str">
        <f>L80</f>
        <v>TRB</v>
      </c>
      <c r="M81" s="6">
        <f>IF(LEN(K81)=1,1,IF(MID(K81,2,1)="J",2,IF(MID(K81,2,1)="K",3,0)))</f>
        <v>1</v>
      </c>
      <c r="N81" s="6">
        <f>IF(MID(K81,1,1)="m",1,IF(MID(K81,1,1)="w",2,0))</f>
        <v>2</v>
      </c>
      <c r="O81" s="6">
        <f>IF(L81="PB",1,IF(L81="LBH",2,IF(L81="LBC",3,IF(L81="TRB",4,0))))</f>
        <v>4</v>
      </c>
      <c r="P81" s="6">
        <f>O81*100+N81*10+M81</f>
        <v>421</v>
      </c>
      <c r="Q81" s="6">
        <f>MATCH(P81,Komplett!$AQ$4:$BN$4,0)</f>
        <v>20</v>
      </c>
      <c r="R81" s="32">
        <f ca="1">COUNTIF(INDIRECT("Komplett!"&amp;ADDRESS(6,Q$2+Q81)&amp;":"&amp;ADDRESS(200,Q$2+Q81)),D81)</f>
        <v>1</v>
      </c>
      <c r="S81" s="6">
        <f t="shared" ca="1" si="2"/>
        <v>103</v>
      </c>
    </row>
    <row r="82" spans="2:19" x14ac:dyDescent="0.35">
      <c r="B82" s="50"/>
      <c r="C82" s="51"/>
      <c r="D82" s="51"/>
      <c r="E82" s="51"/>
      <c r="F82" s="51"/>
      <c r="G82" s="51"/>
      <c r="H82" s="52"/>
      <c r="S82" s="6" t="str">
        <f t="shared" ca="1" si="2"/>
        <v/>
      </c>
    </row>
    <row r="83" spans="2:19" x14ac:dyDescent="0.35">
      <c r="B83" s="43"/>
      <c r="C83" s="39" t="s">
        <v>354</v>
      </c>
      <c r="D83" s="40">
        <f>D79</f>
        <v>3</v>
      </c>
      <c r="E83" s="40" t="str">
        <f ca="1">IF(R83=1,INDIRECT("Komplett!"&amp;ADDRESS(5+S83,3)),T(0))</f>
        <v/>
      </c>
      <c r="F83" s="40" t="str">
        <f ca="1">IF(R83=1,INDIRECT("Komplett!"&amp;ADDRESS(5+S83,2)),T(0))</f>
        <v/>
      </c>
      <c r="G83" s="41" t="str">
        <f ca="1">IF(R83=1,INDIRECT("Komplett!"&amp;ADDRESS(5+S83,COLUMN(Komplett!$L$5))),T(0))</f>
        <v/>
      </c>
      <c r="H83" s="42" t="str">
        <f ca="1">IF(R83=1,INDIRECT("Komplett!"&amp;ADDRESS(5+S83,COLUMN(Komplett!$M$5))),T(0))</f>
        <v/>
      </c>
      <c r="K83" s="6" t="str">
        <f>C83</f>
        <v>mj</v>
      </c>
      <c r="L83" s="6" t="str">
        <f>L79</f>
        <v>TRB</v>
      </c>
      <c r="M83" s="6">
        <f>IF(LEN(K83)=1,1,IF(MID(K83,2,1)="J",2,IF(MID(K83,2,1)="K",3,0)))</f>
        <v>2</v>
      </c>
      <c r="N83" s="6">
        <f>IF(MID(K83,1,1)="m",1,IF(MID(K83,1,1)="w",2,0))</f>
        <v>1</v>
      </c>
      <c r="O83" s="6">
        <f>IF(L83="PB",1,IF(L83="LBH",2,IF(L83="LBC",3,IF(L83="TRB",4,0))))</f>
        <v>4</v>
      </c>
      <c r="P83" s="6">
        <f>O83*100+N83*10+M83</f>
        <v>412</v>
      </c>
      <c r="Q83" s="6">
        <f>MATCH(P83,Komplett!$AQ$4:$BN$4,0)</f>
        <v>21</v>
      </c>
      <c r="R83" s="32">
        <f ca="1">COUNTIF(INDIRECT("Komplett!"&amp;ADDRESS(6,Q$2+Q83)&amp;":"&amp;ADDRESS(200,Q$2+Q83)),D83)</f>
        <v>0</v>
      </c>
      <c r="S83" s="6" t="str">
        <f t="shared" ca="1" si="2"/>
        <v/>
      </c>
    </row>
    <row r="84" spans="2:19" x14ac:dyDescent="0.35">
      <c r="B84" s="43"/>
      <c r="C84" s="44"/>
      <c r="D84" s="45">
        <f>D80</f>
        <v>2</v>
      </c>
      <c r="E84" s="45" t="str">
        <f ca="1">IF(R84=1,INDIRECT("Komplett!"&amp;ADDRESS(5+S84,3)),T(0))</f>
        <v/>
      </c>
      <c r="F84" s="45" t="str">
        <f ca="1">IF(R84=1,INDIRECT("Komplett!"&amp;ADDRESS(5+S84,2)),T(0))</f>
        <v/>
      </c>
      <c r="G84" s="45" t="str">
        <f ca="1">IF(R84=1,INDIRECT("Komplett!"&amp;ADDRESS(5+S84,COLUMN(Komplett!$L$5))),T(0))</f>
        <v/>
      </c>
      <c r="H84" s="46" t="str">
        <f ca="1">IF(R84=1,INDIRECT("Komplett!"&amp;ADDRESS(5+S84,COLUMN(Komplett!$M$5))),T(0))</f>
        <v/>
      </c>
      <c r="K84" s="6" t="str">
        <f>K83</f>
        <v>mj</v>
      </c>
      <c r="L84" s="6" t="str">
        <f>L83</f>
        <v>TRB</v>
      </c>
      <c r="M84" s="6">
        <f>IF(LEN(K84)=1,1,IF(MID(K84,2,1)="J",2,IF(MID(K84,2,1)="K",3,0)))</f>
        <v>2</v>
      </c>
      <c r="N84" s="6">
        <f>IF(MID(K84,1,1)="m",1,IF(MID(K84,1,1)="w",2,0))</f>
        <v>1</v>
      </c>
      <c r="O84" s="6">
        <f>IF(L84="PB",1,IF(L84="LBH",2,IF(L84="LBC",3,IF(L84="TRB",4,0))))</f>
        <v>4</v>
      </c>
      <c r="P84" s="6">
        <f>O84*100+N84*10+M84</f>
        <v>412</v>
      </c>
      <c r="Q84" s="6">
        <f>MATCH(P84,Komplett!$AQ$4:$BN$4,0)</f>
        <v>21</v>
      </c>
      <c r="R84" s="32">
        <f ca="1">COUNTIF(INDIRECT("Komplett!"&amp;ADDRESS(6,Q$2+Q84)&amp;":"&amp;ADDRESS(200,Q$2+Q84)),D84)</f>
        <v>0</v>
      </c>
      <c r="S84" s="6" t="str">
        <f t="shared" ca="1" si="2"/>
        <v/>
      </c>
    </row>
    <row r="85" spans="2:19" x14ac:dyDescent="0.35">
      <c r="B85" s="43"/>
      <c r="C85" s="47"/>
      <c r="D85" s="48">
        <f>D81</f>
        <v>1</v>
      </c>
      <c r="E85" s="48" t="str">
        <f ca="1">IF(R85=1,INDIRECT("Komplett!"&amp;ADDRESS(5+S85,3)),T(0))</f>
        <v>Donat</v>
      </c>
      <c r="F85" s="48" t="str">
        <f ca="1">IF(R85=1,INDIRECT("Komplett!"&amp;ADDRESS(5+S85,2)),T(0))</f>
        <v xml:space="preserve">Sebastian </v>
      </c>
      <c r="G85" s="48">
        <f ca="1">IF(R85=1,INDIRECT("Komplett!"&amp;ADDRESS(5+S85,COLUMN(Komplett!$L$5))),T(0))</f>
        <v>318</v>
      </c>
      <c r="H85" s="49">
        <f ca="1">IF(R85=1,INDIRECT("Komplett!"&amp;ADDRESS(5+S85,COLUMN(Komplett!$M$5))),T(0))</f>
        <v>3</v>
      </c>
      <c r="K85" s="6" t="str">
        <f>K84</f>
        <v>mj</v>
      </c>
      <c r="L85" s="6" t="str">
        <f>L84</f>
        <v>TRB</v>
      </c>
      <c r="M85" s="6">
        <f>IF(LEN(K85)=1,1,IF(MID(K85,2,1)="J",2,IF(MID(K85,2,1)="K",3,0)))</f>
        <v>2</v>
      </c>
      <c r="N85" s="6">
        <f>IF(MID(K85,1,1)="m",1,IF(MID(K85,1,1)="w",2,0))</f>
        <v>1</v>
      </c>
      <c r="O85" s="6">
        <f>IF(L85="PB",1,IF(L85="LBH",2,IF(L85="LBC",3,IF(L85="TRB",4,0))))</f>
        <v>4</v>
      </c>
      <c r="P85" s="6">
        <f>O85*100+N85*10+M85</f>
        <v>412</v>
      </c>
      <c r="Q85" s="6">
        <f>MATCH(P85,Komplett!$AQ$4:$BN$4,0)</f>
        <v>21</v>
      </c>
      <c r="R85" s="32">
        <f ca="1">COUNTIF(INDIRECT("Komplett!"&amp;ADDRESS(6,Q$2+Q85)&amp;":"&amp;ADDRESS(200,Q$2+Q85)),D85)</f>
        <v>1</v>
      </c>
      <c r="S85" s="6">
        <f t="shared" ca="1" si="2"/>
        <v>32</v>
      </c>
    </row>
    <row r="86" spans="2:19" x14ac:dyDescent="0.35">
      <c r="B86" s="50"/>
      <c r="C86" s="51"/>
      <c r="D86" s="51"/>
      <c r="E86" s="51"/>
      <c r="F86" s="51"/>
      <c r="G86" s="51"/>
      <c r="H86" s="52"/>
      <c r="S86" s="6" t="str">
        <f t="shared" ca="1" si="2"/>
        <v/>
      </c>
    </row>
    <row r="87" spans="2:19" x14ac:dyDescent="0.35">
      <c r="B87" s="43"/>
      <c r="C87" s="39" t="s">
        <v>355</v>
      </c>
      <c r="D87" s="40">
        <f>D83</f>
        <v>3</v>
      </c>
      <c r="E87" s="40" t="str">
        <f ca="1">IF(R87=1,INDIRECT("Komplett!"&amp;ADDRESS(5+S87,3)),T(0))</f>
        <v>Lehmann</v>
      </c>
      <c r="F87" s="40" t="str">
        <f ca="1">IF(R87=1,INDIRECT("Komplett!"&amp;ADDRESS(5+S87,2)),T(0))</f>
        <v>Celina</v>
      </c>
      <c r="G87" s="41">
        <f ca="1">IF(R87=1,INDIRECT("Komplett!"&amp;ADDRESS(5+S87,COLUMN(Komplett!$L$5))),T(0))</f>
        <v>0</v>
      </c>
      <c r="H87" s="42">
        <f ca="1">IF(R87=1,INDIRECT("Komplett!"&amp;ADDRESS(5+S87,COLUMN(Komplett!$M$5))),T(0))</f>
        <v>0</v>
      </c>
      <c r="K87" s="6" t="str">
        <f>C87</f>
        <v>wj</v>
      </c>
      <c r="L87" s="6" t="str">
        <f>L83</f>
        <v>TRB</v>
      </c>
      <c r="M87" s="6">
        <f>IF(LEN(K87)=1,1,IF(MID(K87,2,1)="J",2,IF(MID(K87,2,1)="K",3,0)))</f>
        <v>2</v>
      </c>
      <c r="N87" s="6">
        <f>IF(MID(K87,1,1)="m",1,IF(MID(K87,1,1)="w",2,0))</f>
        <v>2</v>
      </c>
      <c r="O87" s="6">
        <f>IF(L87="PB",1,IF(L87="LBH",2,IF(L87="LBC",3,IF(L87="TRB",4,0))))</f>
        <v>4</v>
      </c>
      <c r="P87" s="6">
        <f>O87*100+N87*10+M87</f>
        <v>422</v>
      </c>
      <c r="Q87" s="6">
        <f>MATCH(P87,Komplett!$AQ$4:$BN$4,0)</f>
        <v>22</v>
      </c>
      <c r="R87" s="32">
        <f ca="1">COUNTIF(INDIRECT("Komplett!"&amp;ADDRESS(6,Q$2+Q87)&amp;":"&amp;ADDRESS(200,Q$2+Q87)),D87)</f>
        <v>1</v>
      </c>
      <c r="S87" s="6">
        <f t="shared" ca="1" si="2"/>
        <v>150</v>
      </c>
    </row>
    <row r="88" spans="2:19" x14ac:dyDescent="0.35">
      <c r="B88" s="43"/>
      <c r="C88" s="44"/>
      <c r="D88" s="45">
        <f>D84</f>
        <v>2</v>
      </c>
      <c r="E88" s="45" t="str">
        <f ca="1">IF(R88=1,INDIRECT("Komplett!"&amp;ADDRESS(5+S88,3)),T(0))</f>
        <v>Kahn</v>
      </c>
      <c r="F88" s="45" t="str">
        <f ca="1">IF(R88=1,INDIRECT("Komplett!"&amp;ADDRESS(5+S88,2)),T(0))</f>
        <v>Laura-Sophia</v>
      </c>
      <c r="G88" s="45">
        <f ca="1">IF(R88=1,INDIRECT("Komplett!"&amp;ADDRESS(5+S88,COLUMN(Komplett!$L$5))),T(0))</f>
        <v>0</v>
      </c>
      <c r="H88" s="46">
        <f ca="1">IF(R88=1,INDIRECT("Komplett!"&amp;ADDRESS(5+S88,COLUMN(Komplett!$M$5))),T(0))</f>
        <v>0</v>
      </c>
      <c r="K88" s="6" t="str">
        <f>K87</f>
        <v>wj</v>
      </c>
      <c r="L88" s="6" t="str">
        <f>L87</f>
        <v>TRB</v>
      </c>
      <c r="M88" s="6">
        <f>IF(LEN(K88)=1,1,IF(MID(K88,2,1)="J",2,IF(MID(K88,2,1)="K",3,0)))</f>
        <v>2</v>
      </c>
      <c r="N88" s="6">
        <f>IF(MID(K88,1,1)="m",1,IF(MID(K88,1,1)="w",2,0))</f>
        <v>2</v>
      </c>
      <c r="O88" s="6">
        <f>IF(L88="PB",1,IF(L88="LBH",2,IF(L88="LBC",3,IF(L88="TRB",4,0))))</f>
        <v>4</v>
      </c>
      <c r="P88" s="6">
        <f>O88*100+N88*10+M88</f>
        <v>422</v>
      </c>
      <c r="Q88" s="6">
        <f>MATCH(P88,Komplett!$AQ$4:$BN$4,0)</f>
        <v>22</v>
      </c>
      <c r="R88" s="32">
        <f ca="1">COUNTIF(INDIRECT("Komplett!"&amp;ADDRESS(6,Q$2+Q88)&amp;":"&amp;ADDRESS(200,Q$2+Q88)),D88)</f>
        <v>1</v>
      </c>
      <c r="S88" s="6">
        <f t="shared" ca="1" si="2"/>
        <v>145</v>
      </c>
    </row>
    <row r="89" spans="2:19" x14ac:dyDescent="0.35">
      <c r="B89" s="43"/>
      <c r="C89" s="47"/>
      <c r="D89" s="48">
        <f>D85</f>
        <v>1</v>
      </c>
      <c r="E89" s="48" t="str">
        <f ca="1">IF(R89=1,INDIRECT("Komplett!"&amp;ADDRESS(5+S89,3)),T(0))</f>
        <v>Zorn</v>
      </c>
      <c r="F89" s="48" t="str">
        <f ca="1">IF(R89=1,INDIRECT("Komplett!"&amp;ADDRESS(5+S89,2)),T(0))</f>
        <v>Pia</v>
      </c>
      <c r="G89" s="48">
        <f ca="1">IF(R89=1,INDIRECT("Komplett!"&amp;ADDRESS(5+S89,COLUMN(Komplett!$L$5))),T(0))</f>
        <v>235</v>
      </c>
      <c r="H89" s="49">
        <f ca="1">IF(R89=1,INDIRECT("Komplett!"&amp;ADDRESS(5+S89,COLUMN(Komplett!$M$5))),T(0))</f>
        <v>2</v>
      </c>
      <c r="K89" s="6" t="str">
        <f>K88</f>
        <v>wj</v>
      </c>
      <c r="L89" s="6" t="str">
        <f>L88</f>
        <v>TRB</v>
      </c>
      <c r="M89" s="6">
        <f>IF(LEN(K89)=1,1,IF(MID(K89,2,1)="J",2,IF(MID(K89,2,1)="K",3,0)))</f>
        <v>2</v>
      </c>
      <c r="N89" s="6">
        <f>IF(MID(K89,1,1)="m",1,IF(MID(K89,1,1)="w",2,0))</f>
        <v>2</v>
      </c>
      <c r="O89" s="6">
        <f>IF(L89="PB",1,IF(L89="LBH",2,IF(L89="LBC",3,IF(L89="TRB",4,0))))</f>
        <v>4</v>
      </c>
      <c r="P89" s="6">
        <f>O89*100+N89*10+M89</f>
        <v>422</v>
      </c>
      <c r="Q89" s="6">
        <f>MATCH(P89,Komplett!$AQ$4:$BN$4,0)</f>
        <v>22</v>
      </c>
      <c r="R89" s="32">
        <f ca="1">COUNTIF(INDIRECT("Komplett!"&amp;ADDRESS(6,Q$2+Q89)&amp;":"&amp;ADDRESS(200,Q$2+Q89)),D89)</f>
        <v>1</v>
      </c>
      <c r="S89" s="6">
        <f t="shared" ca="1" si="2"/>
        <v>116</v>
      </c>
    </row>
    <row r="90" spans="2:19" x14ac:dyDescent="0.35">
      <c r="B90" s="50"/>
      <c r="C90" s="51"/>
      <c r="D90" s="51"/>
      <c r="E90" s="51"/>
      <c r="F90" s="51"/>
      <c r="G90" s="51"/>
      <c r="H90" s="52"/>
      <c r="S90" s="6" t="str">
        <f t="shared" ca="1" si="2"/>
        <v/>
      </c>
    </row>
    <row r="91" spans="2:19" x14ac:dyDescent="0.35">
      <c r="B91" s="43"/>
      <c r="C91" s="39" t="s">
        <v>356</v>
      </c>
      <c r="D91" s="40">
        <f>D87</f>
        <v>3</v>
      </c>
      <c r="E91" s="40" t="str">
        <f ca="1">IF(R91=1,INDIRECT("Komplett!"&amp;ADDRESS(5+S91,3)),T(0))</f>
        <v/>
      </c>
      <c r="F91" s="40" t="str">
        <f ca="1">IF(R91=1,INDIRECT("Komplett!"&amp;ADDRESS(5+S91,2)),T(0))</f>
        <v/>
      </c>
      <c r="G91" s="41" t="str">
        <f ca="1">IF(R91=1,INDIRECT("Komplett!"&amp;ADDRESS(5+S91,COLUMN(Komplett!$L$5))),T(0))</f>
        <v/>
      </c>
      <c r="H91" s="42" t="str">
        <f ca="1">IF(R91=1,INDIRECT("Komplett!"&amp;ADDRESS(5+S91,COLUMN(Komplett!$M$5))),T(0))</f>
        <v/>
      </c>
      <c r="K91" s="6" t="str">
        <f>C91</f>
        <v>mk</v>
      </c>
      <c r="L91" s="6" t="str">
        <f>L87</f>
        <v>TRB</v>
      </c>
      <c r="M91" s="6">
        <f>IF(LEN(K91)=1,1,IF(MID(K91,2,1)="J",2,IF(MID(K91,2,1)="K",3,0)))</f>
        <v>3</v>
      </c>
      <c r="N91" s="6">
        <f>IF(MID(K91,1,1)="m",1,IF(MID(K91,1,1)="w",2,0))</f>
        <v>1</v>
      </c>
      <c r="O91" s="6">
        <f>IF(L91="PB",1,IF(L91="LBH",2,IF(L91="LBC",3,IF(L91="TRB",4,0))))</f>
        <v>4</v>
      </c>
      <c r="P91" s="6">
        <f>O91*100+N91*10+M91</f>
        <v>413</v>
      </c>
      <c r="Q91" s="6">
        <f>MATCH(P91,Komplett!$AQ$4:$BN$4,0)</f>
        <v>23</v>
      </c>
      <c r="R91" s="32">
        <f ca="1">COUNTIF(INDIRECT("Komplett!"&amp;ADDRESS(6,Q$2+Q91)&amp;":"&amp;ADDRESS(200,Q$2+Q91)),D91)</f>
        <v>0</v>
      </c>
      <c r="S91" s="6" t="str">
        <f t="shared" ca="1" si="2"/>
        <v/>
      </c>
    </row>
    <row r="92" spans="2:19" x14ac:dyDescent="0.35">
      <c r="B92" s="43"/>
      <c r="C92" s="44"/>
      <c r="D92" s="45">
        <f>D88</f>
        <v>2</v>
      </c>
      <c r="E92" s="45" t="str">
        <f ca="1">IF(R92=1,INDIRECT("Komplett!"&amp;ADDRESS(5+S92,3)),T(0))</f>
        <v>de Faber</v>
      </c>
      <c r="F92" s="45" t="str">
        <f ca="1">IF(R92=1,INDIRECT("Komplett!"&amp;ADDRESS(5+S92,2)),T(0))</f>
        <v>Jakob</v>
      </c>
      <c r="G92" s="45">
        <f ca="1">IF(R92=1,INDIRECT("Komplett!"&amp;ADDRESS(5+S92,COLUMN(Komplett!$L$5))),T(0))</f>
        <v>447</v>
      </c>
      <c r="H92" s="46">
        <f ca="1">IF(R92=1,INDIRECT("Komplett!"&amp;ADDRESS(5+S92,COLUMN(Komplett!$M$5))),T(0))</f>
        <v>7</v>
      </c>
      <c r="K92" s="6" t="str">
        <f>K91</f>
        <v>mk</v>
      </c>
      <c r="L92" s="6" t="str">
        <f>L91</f>
        <v>TRB</v>
      </c>
      <c r="M92" s="6">
        <f>IF(LEN(K92)=1,1,IF(MID(K92,2,1)="J",2,IF(MID(K92,2,1)="K",3,0)))</f>
        <v>3</v>
      </c>
      <c r="N92" s="6">
        <f>IF(MID(K92,1,1)="m",1,IF(MID(K92,1,1)="w",2,0))</f>
        <v>1</v>
      </c>
      <c r="O92" s="6">
        <f>IF(L92="PB",1,IF(L92="LBH",2,IF(L92="LBC",3,IF(L92="TRB",4,0))))</f>
        <v>4</v>
      </c>
      <c r="P92" s="6">
        <f>O92*100+N92*10+M92</f>
        <v>413</v>
      </c>
      <c r="Q92" s="6">
        <f>MATCH(P92,Komplett!$AQ$4:$BN$4,0)</f>
        <v>23</v>
      </c>
      <c r="R92" s="32">
        <f ca="1">COUNTIF(INDIRECT("Komplett!"&amp;ADDRESS(6,Q$2+Q92)&amp;":"&amp;ADDRESS(200,Q$2+Q92)),D92)</f>
        <v>1</v>
      </c>
      <c r="S92" s="6">
        <f t="shared" ca="1" si="2"/>
        <v>57</v>
      </c>
    </row>
    <row r="93" spans="2:19" x14ac:dyDescent="0.35">
      <c r="B93" s="43"/>
      <c r="C93" s="47"/>
      <c r="D93" s="48">
        <f>D89</f>
        <v>1</v>
      </c>
      <c r="E93" s="48" t="str">
        <f ca="1">IF(R93=1,INDIRECT("Komplett!"&amp;ADDRESS(5+S93,3)),T(0))</f>
        <v>Lorenz</v>
      </c>
      <c r="F93" s="48" t="str">
        <f ca="1">IF(R93=1,INDIRECT("Komplett!"&amp;ADDRESS(5+S93,2)),T(0))</f>
        <v>Tico</v>
      </c>
      <c r="G93" s="48">
        <f ca="1">IF(R93=1,INDIRECT("Komplett!"&amp;ADDRESS(5+S93,COLUMN(Komplett!$L$5))),T(0))</f>
        <v>461</v>
      </c>
      <c r="H93" s="49">
        <f ca="1">IF(R93=1,INDIRECT("Komplett!"&amp;ADDRESS(5+S93,COLUMN(Komplett!$M$5))),T(0))</f>
        <v>7</v>
      </c>
      <c r="K93" s="6" t="str">
        <f>K92</f>
        <v>mk</v>
      </c>
      <c r="L93" s="6" t="str">
        <f>L92</f>
        <v>TRB</v>
      </c>
      <c r="M93" s="6">
        <f>IF(LEN(K93)=1,1,IF(MID(K93,2,1)="J",2,IF(MID(K93,2,1)="K",3,0)))</f>
        <v>3</v>
      </c>
      <c r="N93" s="6">
        <f>IF(MID(K93,1,1)="m",1,IF(MID(K93,1,1)="w",2,0))</f>
        <v>1</v>
      </c>
      <c r="O93" s="6">
        <f>IF(L93="PB",1,IF(L93="LBH",2,IF(L93="LBC",3,IF(L93="TRB",4,0))))</f>
        <v>4</v>
      </c>
      <c r="P93" s="6">
        <f>O93*100+N93*10+M93</f>
        <v>413</v>
      </c>
      <c r="Q93" s="6">
        <f>MATCH(P93,Komplett!$AQ$4:$BN$4,0)</f>
        <v>23</v>
      </c>
      <c r="R93" s="32">
        <f ca="1">COUNTIF(INDIRECT("Komplett!"&amp;ADDRESS(6,Q$2+Q93)&amp;":"&amp;ADDRESS(200,Q$2+Q93)),D93)</f>
        <v>1</v>
      </c>
      <c r="S93" s="6">
        <f t="shared" ca="1" si="2"/>
        <v>91</v>
      </c>
    </row>
    <row r="94" spans="2:19" x14ac:dyDescent="0.35">
      <c r="B94" s="50"/>
      <c r="C94" s="51"/>
      <c r="D94" s="51"/>
      <c r="E94" s="51"/>
      <c r="F94" s="51"/>
      <c r="G94" s="51"/>
      <c r="H94" s="52"/>
      <c r="S94" s="6" t="str">
        <f t="shared" ca="1" si="2"/>
        <v/>
      </c>
    </row>
    <row r="95" spans="2:19" x14ac:dyDescent="0.35">
      <c r="B95" s="43"/>
      <c r="C95" s="39" t="s">
        <v>357</v>
      </c>
      <c r="D95" s="40">
        <f>D91</f>
        <v>3</v>
      </c>
      <c r="E95" s="40" t="str">
        <f ca="1">IF(R95=1,INDIRECT("Komplett!"&amp;ADDRESS(5+S95,3)),T(0))</f>
        <v/>
      </c>
      <c r="F95" s="40" t="str">
        <f ca="1">IF(R95=1,INDIRECT("Komplett!"&amp;ADDRESS(5+S95,2)),T(0))</f>
        <v/>
      </c>
      <c r="G95" s="41" t="str">
        <f ca="1">IF(R95=1,INDIRECT("Komplett!"&amp;ADDRESS(5+S95,COLUMN(Komplett!$L$5))),T(0))</f>
        <v/>
      </c>
      <c r="H95" s="42" t="str">
        <f ca="1">IF(R95=1,INDIRECT("Komplett!"&amp;ADDRESS(5+S95,COLUMN(Komplett!$M$5))),T(0))</f>
        <v/>
      </c>
      <c r="K95" s="6" t="str">
        <f>C95</f>
        <v>wk</v>
      </c>
      <c r="L95" s="6" t="str">
        <f>L91</f>
        <v>TRB</v>
      </c>
      <c r="M95" s="6">
        <f>IF(LEN(K95)=1,1,IF(MID(K95,2,1)="J",2,IF(MID(K95,2,1)="K",3,0)))</f>
        <v>3</v>
      </c>
      <c r="N95" s="6">
        <f>IF(MID(K95,1,1)="m",1,IF(MID(K95,1,1)="w",2,0))</f>
        <v>2</v>
      </c>
      <c r="O95" s="6">
        <f>IF(L95="PB",1,IF(L95="LBH",2,IF(L95="LBC",3,IF(L95="TRB",4,0))))</f>
        <v>4</v>
      </c>
      <c r="P95" s="6">
        <f>O95*100+N95*10+M95</f>
        <v>423</v>
      </c>
      <c r="Q95" s="6">
        <f>MATCH(P95,Komplett!$AQ$4:$BN$4,0)</f>
        <v>24</v>
      </c>
      <c r="R95" s="32">
        <f ca="1">COUNTIF(INDIRECT("Komplett!"&amp;ADDRESS(6,Q$2+Q95)&amp;":"&amp;ADDRESS(200,Q$2+Q95)),D95)</f>
        <v>0</v>
      </c>
      <c r="S95" s="6" t="str">
        <f t="shared" ca="1" si="2"/>
        <v/>
      </c>
    </row>
    <row r="96" spans="2:19" x14ac:dyDescent="0.35">
      <c r="B96" s="43"/>
      <c r="C96" s="44"/>
      <c r="D96" s="45">
        <f>D92</f>
        <v>2</v>
      </c>
      <c r="E96" s="45" t="str">
        <f ca="1">IF(R96=1,INDIRECT("Komplett!"&amp;ADDRESS(5+S96,3)),T(0))</f>
        <v/>
      </c>
      <c r="F96" s="45" t="str">
        <f ca="1">IF(R96=1,INDIRECT("Komplett!"&amp;ADDRESS(5+S96,2)),T(0))</f>
        <v/>
      </c>
      <c r="G96" s="45" t="str">
        <f ca="1">IF(R96=1,INDIRECT("Komplett!"&amp;ADDRESS(5+S96,COLUMN(Komplett!$L$5))),T(0))</f>
        <v/>
      </c>
      <c r="H96" s="46" t="str">
        <f ca="1">IF(R96=1,INDIRECT("Komplett!"&amp;ADDRESS(5+S96,COLUMN(Komplett!$M$5))),T(0))</f>
        <v/>
      </c>
      <c r="K96" s="6" t="str">
        <f>K95</f>
        <v>wk</v>
      </c>
      <c r="L96" s="6" t="str">
        <f>L95</f>
        <v>TRB</v>
      </c>
      <c r="M96" s="6">
        <f>IF(LEN(K96)=1,1,IF(MID(K96,2,1)="J",2,IF(MID(K96,2,1)="K",3,0)))</f>
        <v>3</v>
      </c>
      <c r="N96" s="6">
        <f>IF(MID(K96,1,1)="m",1,IF(MID(K96,1,1)="w",2,0))</f>
        <v>2</v>
      </c>
      <c r="O96" s="6">
        <f>IF(L96="PB",1,IF(L96="LBH",2,IF(L96="LBC",3,IF(L96="TRB",4,0))))</f>
        <v>4</v>
      </c>
      <c r="P96" s="6">
        <f>O96*100+N96*10+M96</f>
        <v>423</v>
      </c>
      <c r="Q96" s="6">
        <f>MATCH(P96,Komplett!$AQ$4:$BN$4,0)</f>
        <v>24</v>
      </c>
      <c r="R96" s="32">
        <f ca="1">COUNTIF(INDIRECT("Komplett!"&amp;ADDRESS(6,Q$2+Q96)&amp;":"&amp;ADDRESS(200,Q$2+Q96)),D96)</f>
        <v>0</v>
      </c>
      <c r="S96" s="6" t="str">
        <f t="shared" ca="1" si="2"/>
        <v/>
      </c>
    </row>
    <row r="97" spans="2:19" x14ac:dyDescent="0.35">
      <c r="B97" s="53"/>
      <c r="C97" s="47"/>
      <c r="D97" s="48">
        <f>D93</f>
        <v>1</v>
      </c>
      <c r="E97" s="48" t="str">
        <f ca="1">IF(R97=1,INDIRECT("Komplett!"&amp;ADDRESS(5+S97,3)),T(0))</f>
        <v>Lorenz</v>
      </c>
      <c r="F97" s="48" t="str">
        <f ca="1">IF(R97=1,INDIRECT("Komplett!"&amp;ADDRESS(5+S97,2)),T(0))</f>
        <v>Lilou</v>
      </c>
      <c r="G97" s="48">
        <f ca="1">IF(R97=1,INDIRECT("Komplett!"&amp;ADDRESS(5+S97,COLUMN(Komplett!$L$5))),T(0))</f>
        <v>424</v>
      </c>
      <c r="H97" s="49">
        <f ca="1">IF(R97=1,INDIRECT("Komplett!"&amp;ADDRESS(5+S97,COLUMN(Komplett!$M$5))),T(0))</f>
        <v>6</v>
      </c>
      <c r="K97" s="6" t="str">
        <f>K96</f>
        <v>wk</v>
      </c>
      <c r="L97" s="6" t="str">
        <f>L96</f>
        <v>TRB</v>
      </c>
      <c r="M97" s="6">
        <f>IF(LEN(K97)=1,1,IF(MID(K97,2,1)="J",2,IF(MID(K97,2,1)="K",3,0)))</f>
        <v>3</v>
      </c>
      <c r="N97" s="6">
        <f>IF(MID(K97,1,1)="m",1,IF(MID(K97,1,1)="w",2,0))</f>
        <v>2</v>
      </c>
      <c r="O97" s="6">
        <f>IF(L97="PB",1,IF(L97="LBH",2,IF(L97="LBC",3,IF(L97="TRB",4,0))))</f>
        <v>4</v>
      </c>
      <c r="P97" s="6">
        <f>O97*100+N97*10+M97</f>
        <v>423</v>
      </c>
      <c r="Q97" s="6">
        <f>MATCH(P97,Komplett!$AQ$4:$BN$4,0)</f>
        <v>24</v>
      </c>
      <c r="R97" s="32">
        <f ca="1">COUNTIF(INDIRECT("Komplett!"&amp;ADDRESS(6,Q$2+Q97)&amp;":"&amp;ADDRESS(200,Q$2+Q97)),D97)</f>
        <v>1</v>
      </c>
      <c r="S97" s="6">
        <f t="shared" ca="1" si="2"/>
        <v>96</v>
      </c>
    </row>
  </sheetData>
  <conditionalFormatting sqref="R27">
    <cfRule type="cellIs" priority="2" operator="greaterThan">
      <formula>1</formula>
    </cfRule>
  </conditionalFormatting>
  <conditionalFormatting sqref="R28">
    <cfRule type="cellIs" priority="3" operator="greaterThan">
      <formula>1</formula>
    </cfRule>
  </conditionalFormatting>
  <conditionalFormatting sqref="R29">
    <cfRule type="cellIs" priority="4" operator="greaterThan">
      <formula>1</formula>
    </cfRule>
  </conditionalFormatting>
  <conditionalFormatting sqref="R30">
    <cfRule type="cellIs" priority="5" operator="greaterThan">
      <formula>1</formula>
    </cfRule>
  </conditionalFormatting>
  <conditionalFormatting sqref="R31">
    <cfRule type="cellIs" priority="6" operator="greaterThan">
      <formula>1</formula>
    </cfRule>
  </conditionalFormatting>
  <conditionalFormatting sqref="R32">
    <cfRule type="cellIs" priority="7" operator="greaterThan">
      <formula>1</formula>
    </cfRule>
  </conditionalFormatting>
  <conditionalFormatting sqref="R33">
    <cfRule type="cellIs" priority="8" operator="greaterThan">
      <formula>1</formula>
    </cfRule>
  </conditionalFormatting>
  <conditionalFormatting sqref="R34">
    <cfRule type="cellIs" priority="9" operator="greaterThan">
      <formula>1</formula>
    </cfRule>
  </conditionalFormatting>
  <conditionalFormatting sqref="R35">
    <cfRule type="cellIs" priority="10" operator="greaterThan">
      <formula>1</formula>
    </cfRule>
  </conditionalFormatting>
  <conditionalFormatting sqref="R36">
    <cfRule type="cellIs" priority="11" operator="greaterThan">
      <formula>1</formula>
    </cfRule>
  </conditionalFormatting>
  <conditionalFormatting sqref="R37">
    <cfRule type="cellIs" priority="12" operator="greaterThan">
      <formula>1</formula>
    </cfRule>
  </conditionalFormatting>
  <conditionalFormatting sqref="R38">
    <cfRule type="cellIs" priority="13" operator="greaterThan">
      <formula>1</formula>
    </cfRule>
  </conditionalFormatting>
  <conditionalFormatting sqref="R39">
    <cfRule type="cellIs" priority="14" operator="greaterThan">
      <formula>1</formula>
    </cfRule>
  </conditionalFormatting>
  <conditionalFormatting sqref="R40">
    <cfRule type="cellIs" priority="15" operator="greaterThan">
      <formula>1</formula>
    </cfRule>
  </conditionalFormatting>
  <conditionalFormatting sqref="R41">
    <cfRule type="cellIs" priority="16" operator="greaterThan">
      <formula>1</formula>
    </cfRule>
  </conditionalFormatting>
  <conditionalFormatting sqref="R42">
    <cfRule type="cellIs" priority="17" operator="greaterThan">
      <formula>1</formula>
    </cfRule>
  </conditionalFormatting>
  <conditionalFormatting sqref="R43">
    <cfRule type="cellIs" priority="18" operator="greaterThan">
      <formula>1</formula>
    </cfRule>
  </conditionalFormatting>
  <conditionalFormatting sqref="R44">
    <cfRule type="cellIs" priority="19" operator="greaterThan">
      <formula>1</formula>
    </cfRule>
  </conditionalFormatting>
  <conditionalFormatting sqref="R45">
    <cfRule type="cellIs" priority="20" operator="greaterThan">
      <formula>1</formula>
    </cfRule>
  </conditionalFormatting>
  <conditionalFormatting sqref="R46">
    <cfRule type="cellIs" priority="21" operator="greaterThan">
      <formula>1</formula>
    </cfRule>
  </conditionalFormatting>
  <conditionalFormatting sqref="R47">
    <cfRule type="cellIs" priority="22" operator="greaterThan">
      <formula>1</formula>
    </cfRule>
  </conditionalFormatting>
  <conditionalFormatting sqref="R48">
    <cfRule type="cellIs" priority="23" operator="greaterThan">
      <formula>1</formula>
    </cfRule>
  </conditionalFormatting>
  <conditionalFormatting sqref="R49">
    <cfRule type="cellIs" priority="24" operator="greaterThan">
      <formula>1</formula>
    </cfRule>
  </conditionalFormatting>
  <conditionalFormatting sqref="R3">
    <cfRule type="cellIs" priority="25" operator="greaterThan">
      <formula>1</formula>
    </cfRule>
  </conditionalFormatting>
  <conditionalFormatting sqref="R4">
    <cfRule type="cellIs" priority="26" operator="greaterThan">
      <formula>1</formula>
    </cfRule>
  </conditionalFormatting>
  <conditionalFormatting sqref="R5">
    <cfRule type="cellIs" priority="27" operator="greaterThan">
      <formula>1</formula>
    </cfRule>
  </conditionalFormatting>
  <conditionalFormatting sqref="R6">
    <cfRule type="cellIs" priority="28" operator="greaterThan">
      <formula>1</formula>
    </cfRule>
  </conditionalFormatting>
  <conditionalFormatting sqref="R7">
    <cfRule type="cellIs" priority="29" operator="greaterThan">
      <formula>1</formula>
    </cfRule>
  </conditionalFormatting>
  <conditionalFormatting sqref="R8">
    <cfRule type="cellIs" priority="30" operator="greaterThan">
      <formula>1</formula>
    </cfRule>
  </conditionalFormatting>
  <conditionalFormatting sqref="R9">
    <cfRule type="cellIs" priority="31" operator="greaterThan">
      <formula>1</formula>
    </cfRule>
  </conditionalFormatting>
  <conditionalFormatting sqref="R10">
    <cfRule type="cellIs" priority="32" operator="greaterThan">
      <formula>1</formula>
    </cfRule>
  </conditionalFormatting>
  <conditionalFormatting sqref="R11">
    <cfRule type="cellIs" priority="33" operator="greaterThan">
      <formula>1</formula>
    </cfRule>
  </conditionalFormatting>
  <conditionalFormatting sqref="R12">
    <cfRule type="cellIs" priority="34" operator="greaterThan">
      <formula>1</formula>
    </cfRule>
  </conditionalFormatting>
  <conditionalFormatting sqref="R13">
    <cfRule type="cellIs" priority="35" operator="greaterThan">
      <formula>1</formula>
    </cfRule>
  </conditionalFormatting>
  <conditionalFormatting sqref="R14">
    <cfRule type="cellIs" priority="36" operator="greaterThan">
      <formula>1</formula>
    </cfRule>
  </conditionalFormatting>
  <conditionalFormatting sqref="R15">
    <cfRule type="cellIs" priority="37" operator="greaterThan">
      <formula>1</formula>
    </cfRule>
  </conditionalFormatting>
  <conditionalFormatting sqref="R16">
    <cfRule type="cellIs" priority="38" operator="greaterThan">
      <formula>1</formula>
    </cfRule>
  </conditionalFormatting>
  <conditionalFormatting sqref="R17">
    <cfRule type="cellIs" priority="39" operator="greaterThan">
      <formula>1</formula>
    </cfRule>
  </conditionalFormatting>
  <conditionalFormatting sqref="R18">
    <cfRule type="cellIs" priority="40" operator="greaterThan">
      <formula>1</formula>
    </cfRule>
  </conditionalFormatting>
  <conditionalFormatting sqref="R19">
    <cfRule type="cellIs" priority="41" operator="greaterThan">
      <formula>1</formula>
    </cfRule>
  </conditionalFormatting>
  <conditionalFormatting sqref="R20">
    <cfRule type="cellIs" priority="42" operator="greaterThan">
      <formula>1</formula>
    </cfRule>
  </conditionalFormatting>
  <conditionalFormatting sqref="R21">
    <cfRule type="cellIs" priority="43" operator="greaterThan">
      <formula>1</formula>
    </cfRule>
  </conditionalFormatting>
  <conditionalFormatting sqref="R22">
    <cfRule type="cellIs" priority="44" operator="greaterThan">
      <formula>1</formula>
    </cfRule>
  </conditionalFormatting>
  <conditionalFormatting sqref="R23">
    <cfRule type="cellIs" priority="45" operator="greaterThan">
      <formula>1</formula>
    </cfRule>
  </conditionalFormatting>
  <conditionalFormatting sqref="R24">
    <cfRule type="cellIs" priority="46" operator="greaterThan">
      <formula>1</formula>
    </cfRule>
  </conditionalFormatting>
  <conditionalFormatting sqref="R25">
    <cfRule type="cellIs" priority="47" operator="greaterThan">
      <formula>1</formula>
    </cfRule>
  </conditionalFormatting>
  <conditionalFormatting sqref="R51">
    <cfRule type="cellIs" priority="48" operator="greaterThan">
      <formula>1</formula>
    </cfRule>
  </conditionalFormatting>
  <conditionalFormatting sqref="R52">
    <cfRule type="cellIs" priority="49" operator="greaterThan">
      <formula>1</formula>
    </cfRule>
  </conditionalFormatting>
  <conditionalFormatting sqref="R53">
    <cfRule type="cellIs" priority="50" operator="greaterThan">
      <formula>1</formula>
    </cfRule>
  </conditionalFormatting>
  <conditionalFormatting sqref="R54">
    <cfRule type="cellIs" priority="51" operator="greaterThan">
      <formula>1</formula>
    </cfRule>
  </conditionalFormatting>
  <conditionalFormatting sqref="R55">
    <cfRule type="cellIs" priority="52" operator="greaterThan">
      <formula>1</formula>
    </cfRule>
  </conditionalFormatting>
  <conditionalFormatting sqref="R56">
    <cfRule type="cellIs" priority="53" operator="greaterThan">
      <formula>1</formula>
    </cfRule>
  </conditionalFormatting>
  <conditionalFormatting sqref="R57">
    <cfRule type="cellIs" priority="54" operator="greaterThan">
      <formula>1</formula>
    </cfRule>
  </conditionalFormatting>
  <conditionalFormatting sqref="R58">
    <cfRule type="cellIs" priority="55" operator="greaterThan">
      <formula>1</formula>
    </cfRule>
  </conditionalFormatting>
  <conditionalFormatting sqref="R59">
    <cfRule type="cellIs" priority="56" operator="greaterThan">
      <formula>1</formula>
    </cfRule>
  </conditionalFormatting>
  <conditionalFormatting sqref="R60">
    <cfRule type="cellIs" priority="57" operator="greaterThan">
      <formula>1</formula>
    </cfRule>
  </conditionalFormatting>
  <conditionalFormatting sqref="R61">
    <cfRule type="cellIs" priority="58" operator="greaterThan">
      <formula>1</formula>
    </cfRule>
  </conditionalFormatting>
  <conditionalFormatting sqref="R62">
    <cfRule type="cellIs" priority="59" operator="greaterThan">
      <formula>1</formula>
    </cfRule>
  </conditionalFormatting>
  <conditionalFormatting sqref="R63">
    <cfRule type="cellIs" priority="60" operator="greaterThan">
      <formula>1</formula>
    </cfRule>
  </conditionalFormatting>
  <conditionalFormatting sqref="R64">
    <cfRule type="cellIs" priority="61" operator="greaterThan">
      <formula>1</formula>
    </cfRule>
  </conditionalFormatting>
  <conditionalFormatting sqref="R65">
    <cfRule type="cellIs" priority="62" operator="greaterThan">
      <formula>1</formula>
    </cfRule>
  </conditionalFormatting>
  <conditionalFormatting sqref="R66">
    <cfRule type="cellIs" priority="63" operator="greaterThan">
      <formula>1</formula>
    </cfRule>
  </conditionalFormatting>
  <conditionalFormatting sqref="R67">
    <cfRule type="cellIs" priority="64" operator="greaterThan">
      <formula>1</formula>
    </cfRule>
  </conditionalFormatting>
  <conditionalFormatting sqref="R68">
    <cfRule type="cellIs" priority="65" operator="greaterThan">
      <formula>1</formula>
    </cfRule>
  </conditionalFormatting>
  <conditionalFormatting sqref="R69">
    <cfRule type="cellIs" priority="66" operator="greaterThan">
      <formula>1</formula>
    </cfRule>
  </conditionalFormatting>
  <conditionalFormatting sqref="R70">
    <cfRule type="cellIs" priority="67" operator="greaterThan">
      <formula>1</formula>
    </cfRule>
  </conditionalFormatting>
  <conditionalFormatting sqref="R71">
    <cfRule type="cellIs" priority="68" operator="greaterThan">
      <formula>1</formula>
    </cfRule>
  </conditionalFormatting>
  <conditionalFormatting sqref="R72">
    <cfRule type="cellIs" priority="69" operator="greaterThan">
      <formula>1</formula>
    </cfRule>
  </conditionalFormatting>
  <conditionalFormatting sqref="R73">
    <cfRule type="cellIs" priority="70" operator="greaterThan">
      <formula>1</formula>
    </cfRule>
  </conditionalFormatting>
  <conditionalFormatting sqref="R75">
    <cfRule type="cellIs" priority="71" operator="greaterThan">
      <formula>1</formula>
    </cfRule>
  </conditionalFormatting>
  <conditionalFormatting sqref="R76">
    <cfRule type="cellIs" priority="72" operator="greaterThan">
      <formula>1</formula>
    </cfRule>
  </conditionalFormatting>
  <conditionalFormatting sqref="R77">
    <cfRule type="cellIs" priority="73" operator="greaterThan">
      <formula>1</formula>
    </cfRule>
  </conditionalFormatting>
  <conditionalFormatting sqref="R78">
    <cfRule type="cellIs" priority="74" operator="greaterThan">
      <formula>1</formula>
    </cfRule>
  </conditionalFormatting>
  <conditionalFormatting sqref="R79">
    <cfRule type="cellIs" priority="75" operator="greaterThan">
      <formula>1</formula>
    </cfRule>
  </conditionalFormatting>
  <conditionalFormatting sqref="R80">
    <cfRule type="cellIs" priority="76" operator="greaterThan">
      <formula>1</formula>
    </cfRule>
  </conditionalFormatting>
  <conditionalFormatting sqref="R81">
    <cfRule type="cellIs" priority="77" operator="greaterThan">
      <formula>1</formula>
    </cfRule>
  </conditionalFormatting>
  <conditionalFormatting sqref="R82">
    <cfRule type="cellIs" priority="78" operator="greaterThan">
      <formula>1</formula>
    </cfRule>
  </conditionalFormatting>
  <conditionalFormatting sqref="R83">
    <cfRule type="cellIs" priority="79" operator="greaterThan">
      <formula>1</formula>
    </cfRule>
  </conditionalFormatting>
  <conditionalFormatting sqref="R84">
    <cfRule type="cellIs" priority="80" operator="greaterThan">
      <formula>1</formula>
    </cfRule>
  </conditionalFormatting>
  <conditionalFormatting sqref="R85">
    <cfRule type="cellIs" priority="81" operator="greaterThan">
      <formula>1</formula>
    </cfRule>
  </conditionalFormatting>
  <conditionalFormatting sqref="R86">
    <cfRule type="cellIs" priority="82" operator="greaterThan">
      <formula>1</formula>
    </cfRule>
  </conditionalFormatting>
  <conditionalFormatting sqref="R87">
    <cfRule type="cellIs" priority="83" operator="greaterThan">
      <formula>1</formula>
    </cfRule>
  </conditionalFormatting>
  <conditionalFormatting sqref="R88">
    <cfRule type="cellIs" priority="84" operator="greaterThan">
      <formula>1</formula>
    </cfRule>
  </conditionalFormatting>
  <conditionalFormatting sqref="R89">
    <cfRule type="cellIs" priority="85" operator="greaterThan">
      <formula>1</formula>
    </cfRule>
  </conditionalFormatting>
  <conditionalFormatting sqref="R90">
    <cfRule type="cellIs" priority="86" operator="greaterThan">
      <formula>1</formula>
    </cfRule>
  </conditionalFormatting>
  <conditionalFormatting sqref="R91">
    <cfRule type="cellIs" priority="87" operator="greaterThan">
      <formula>1</formula>
    </cfRule>
  </conditionalFormatting>
  <conditionalFormatting sqref="R92">
    <cfRule type="cellIs" priority="88" operator="greaterThan">
      <formula>1</formula>
    </cfRule>
  </conditionalFormatting>
  <conditionalFormatting sqref="R93">
    <cfRule type="cellIs" priority="89" operator="greaterThan">
      <formula>1</formula>
    </cfRule>
  </conditionalFormatting>
  <conditionalFormatting sqref="R94">
    <cfRule type="cellIs" priority="90" operator="greaterThan">
      <formula>n</formula>
    </cfRule>
  </conditionalFormatting>
  <conditionalFormatting sqref="R95">
    <cfRule type="cellIs" priority="91" operator="greaterThan">
      <formula>1</formula>
    </cfRule>
  </conditionalFormatting>
  <conditionalFormatting sqref="R96">
    <cfRule type="cellIs" priority="92" operator="greaterThan">
      <formula>1</formula>
    </cfRule>
  </conditionalFormatting>
  <conditionalFormatting sqref="R97">
    <cfRule type="cellIs" priority="93" operator="greaterThan">
      <formula>1</formula>
    </cfRule>
  </conditionalFormatting>
  <pageMargins left="0.70833333333333304" right="0.70833333333333304" top="0.78749999999999998" bottom="1.08541666666667" header="0.51180555555555496" footer="0.51180555555555496"/>
  <pageSetup paperSize="9" scale="125" firstPageNumber="0" orientation="landscape" horizontalDpi="300" verticalDpi="300"/>
  <rowBreaks count="1" manualBreakCount="1">
    <brk id="4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W59"/>
  <sheetViews>
    <sheetView tabSelected="1" zoomScale="110" zoomScaleNormal="110" workbookViewId="0">
      <selection activeCell="M2" sqref="M2"/>
    </sheetView>
  </sheetViews>
  <sheetFormatPr baseColWidth="10" defaultColWidth="8.7265625" defaultRowHeight="14.5" x14ac:dyDescent="0.35"/>
  <cols>
    <col min="1" max="1" width="5.453125" customWidth="1"/>
    <col min="2" max="4" width="10.54296875" style="6" customWidth="1"/>
    <col min="5" max="5" width="17.36328125" style="6" customWidth="1"/>
    <col min="6" max="6" width="17.81640625" style="6" customWidth="1"/>
    <col min="7" max="8" width="10.54296875" style="6" customWidth="1"/>
    <col min="9" max="9" width="10.54296875" customWidth="1"/>
    <col min="10" max="20" width="10.54296875" style="6" customWidth="1"/>
    <col min="21" max="1025" width="10.54296875" customWidth="1"/>
  </cols>
  <sheetData>
    <row r="1" spans="2:23" x14ac:dyDescent="0.35">
      <c r="B1" s="3" t="s">
        <v>2</v>
      </c>
      <c r="C1" s="2" t="s">
        <v>22</v>
      </c>
      <c r="D1" s="2" t="s">
        <v>39</v>
      </c>
      <c r="E1" s="2" t="s">
        <v>25</v>
      </c>
      <c r="F1" s="2" t="s">
        <v>24</v>
      </c>
      <c r="G1" s="2" t="s">
        <v>33</v>
      </c>
      <c r="H1" s="1" t="s">
        <v>34</v>
      </c>
      <c r="J1" s="9" t="s">
        <v>358</v>
      </c>
      <c r="K1" s="9" t="s">
        <v>39</v>
      </c>
      <c r="L1" s="9" t="s">
        <v>22</v>
      </c>
      <c r="M1" s="9" t="s">
        <v>2</v>
      </c>
      <c r="N1" s="6" t="s">
        <v>359</v>
      </c>
      <c r="O1" s="6" t="s">
        <v>360</v>
      </c>
      <c r="P1" s="6" t="s">
        <v>361</v>
      </c>
      <c r="Q1" s="6" t="s">
        <v>22</v>
      </c>
      <c r="R1" s="6" t="s">
        <v>351</v>
      </c>
      <c r="S1" s="6" t="s">
        <v>352</v>
      </c>
      <c r="T1" s="6" t="s">
        <v>353</v>
      </c>
    </row>
    <row r="2" spans="2:23" x14ac:dyDescent="0.35">
      <c r="B2" s="3"/>
      <c r="C2" s="2"/>
      <c r="D2" s="2"/>
      <c r="E2" s="2"/>
      <c r="F2" s="2"/>
      <c r="G2" s="2">
        <f ca="1">IF(S3=1,INDIRECT("Komplett!"&amp;ADDRESS(5+T3,COLUMN(Komplett!$L$5))),T(0))</f>
        <v>330</v>
      </c>
      <c r="H2" s="1">
        <f ca="1">IF(S3=1,INDIRECT("Komplett!"&amp;ADDRESS(5+T3,COLUMN(Komplett!$M$5))),T(0))</f>
        <v>3</v>
      </c>
      <c r="J2"/>
      <c r="L2" s="64">
        <v>3</v>
      </c>
      <c r="M2" s="64">
        <v>1</v>
      </c>
      <c r="R2" s="6">
        <v>42</v>
      </c>
      <c r="V2">
        <v>1</v>
      </c>
      <c r="W2">
        <v>1</v>
      </c>
    </row>
    <row r="3" spans="2:23" x14ac:dyDescent="0.35">
      <c r="B3" s="54" t="str">
        <f>M3</f>
        <v>PB</v>
      </c>
      <c r="C3" s="54" t="str">
        <f>L3</f>
        <v>mJ</v>
      </c>
      <c r="D3" s="55">
        <v>1</v>
      </c>
      <c r="E3" s="40" t="str">
        <f t="shared" ref="E3:E34" ca="1" si="0">IF(S3=1,INDIRECT("Komplett!"&amp;ADDRESS(5+T3,3)),T(0))</f>
        <v>Wagner</v>
      </c>
      <c r="F3" s="41" t="str">
        <f t="shared" ref="F3:F34" ca="1" si="1">IF(S3=1,INDIRECT("Komplett!"&amp;ADDRESS(5+T3,2)),T(0))</f>
        <v>Maximilian</v>
      </c>
      <c r="G3" s="56">
        <f ca="1">IF(S3=1,INDIRECT("Komplett!"&amp;ADDRESS(5+T3,COLUMN(Komplett!$L$5))),T(0))</f>
        <v>330</v>
      </c>
      <c r="H3" s="57">
        <f ca="1">IF(S3=1,INDIRECT("Komplett!"&amp;ADDRESS(5+T3,COLUMN(Komplett!$M$5))),T(0))</f>
        <v>3</v>
      </c>
      <c r="J3" s="6">
        <f ca="1">IF(AND(NOT(ISERROR(VALUE(G2))),OR(AND(G2=G2,H2=H2),AND(G2=G3,H2=H3))),1,0)</f>
        <v>1</v>
      </c>
      <c r="K3" s="6">
        <v>1</v>
      </c>
      <c r="L3" s="6" t="str">
        <f>INDEX(C54:C59,L2)</f>
        <v>mJ</v>
      </c>
      <c r="M3" s="6" t="str">
        <f>INDEX(B54:B57,M2)</f>
        <v>PB</v>
      </c>
      <c r="N3" s="6">
        <f t="shared" ref="N3:N34" si="2">IF(LEN(L3)=1,1,IF(MID(L3,2,1)="J",2,IF(MID(L3,2,1)="K",3,0)))</f>
        <v>2</v>
      </c>
      <c r="O3" s="6">
        <f t="shared" ref="O3:O34" si="3">IF(MID(L3,1,1)="m",1,IF(MID(L3,1,1)="w",2,0))</f>
        <v>1</v>
      </c>
      <c r="P3" s="6">
        <f t="shared" ref="P3:P34" si="4">IF(M3="PB",1,IF(M3="LBH",2,IF(M3="LBC",3,IF(M3="TRB",4,0))))</f>
        <v>1</v>
      </c>
      <c r="Q3" s="6">
        <f t="shared" ref="Q3:Q34" si="5">P3*100+O3*10+N3</f>
        <v>112</v>
      </c>
      <c r="R3" s="6">
        <f>MATCH(Q3,Komplett!$AQ$4:$BN$4,0)</f>
        <v>3</v>
      </c>
      <c r="S3" s="32">
        <f t="shared" ref="S3:S34" ca="1" si="6">COUNTIF(INDIRECT("Komplett!"&amp;ADDRESS(6,R$2+R3)&amp;":"&amp;ADDRESS(200,R$2+R3)),K3)</f>
        <v>1</v>
      </c>
      <c r="T3" s="6">
        <f t="shared" ref="T3:T34" ca="1" si="7">IF(S3=1,MATCH(K3,INDIRECT("Komplett!"&amp;ADDRESS(6,R$2+R3)&amp;":"&amp;ADDRESS(200,R$2+R3)),0),T(0))</f>
        <v>67</v>
      </c>
      <c r="V3">
        <v>2</v>
      </c>
      <c r="W3">
        <v>2</v>
      </c>
    </row>
    <row r="4" spans="2:23" x14ac:dyDescent="0.35">
      <c r="B4" s="58"/>
      <c r="C4" s="58"/>
      <c r="D4" s="59">
        <f t="shared" ref="D4:D35" ca="1" si="8">IF(J4*J3=1,D3,K4)</f>
        <v>1</v>
      </c>
      <c r="E4" s="45" t="str">
        <f t="shared" ca="1" si="0"/>
        <v/>
      </c>
      <c r="F4" s="56" t="str">
        <f t="shared" ca="1" si="1"/>
        <v/>
      </c>
      <c r="G4" s="56" t="str">
        <f ca="1">IF(S4=1,INDIRECT("Komplett!"&amp;ADDRESS(5+T4,COLUMN(Komplett!$L$5))),T(0))</f>
        <v/>
      </c>
      <c r="H4" s="57" t="str">
        <f ca="1">IF(S4=1,INDIRECT("Komplett!"&amp;ADDRESS(5+T4,COLUMN(Komplett!$M$5))),T(0))</f>
        <v/>
      </c>
      <c r="J4" s="6">
        <f t="shared" ref="J4:J51" ca="1" si="9">IF(AND(NOT(ISERROR(VALUE(G3))),OR(AND(G3=G2,H3=H2),AND(G3=G4,H3=H4))),1,0)</f>
        <v>1</v>
      </c>
      <c r="K4" s="6">
        <f t="shared" ref="K4:K35" si="10">K3+1</f>
        <v>2</v>
      </c>
      <c r="L4" s="6" t="str">
        <f t="shared" ref="L4:L35" si="11">L3</f>
        <v>mJ</v>
      </c>
      <c r="M4" s="6" t="str">
        <f t="shared" ref="M4:M35" si="12">M3</f>
        <v>PB</v>
      </c>
      <c r="N4" s="6">
        <f t="shared" si="2"/>
        <v>2</v>
      </c>
      <c r="O4" s="6">
        <f t="shared" si="3"/>
        <v>1</v>
      </c>
      <c r="P4" s="6">
        <f t="shared" si="4"/>
        <v>1</v>
      </c>
      <c r="Q4" s="6">
        <f t="shared" si="5"/>
        <v>112</v>
      </c>
      <c r="R4" s="6">
        <f>MATCH(Q4,Komplett!$AQ$4:$BN$4,0)</f>
        <v>3</v>
      </c>
      <c r="S4" s="32">
        <f t="shared" ca="1" si="6"/>
        <v>0</v>
      </c>
      <c r="T4" s="6" t="str">
        <f t="shared" ca="1" si="7"/>
        <v/>
      </c>
      <c r="V4">
        <v>3</v>
      </c>
      <c r="W4">
        <v>3</v>
      </c>
    </row>
    <row r="5" spans="2:23" x14ac:dyDescent="0.35">
      <c r="B5" s="58"/>
      <c r="C5" s="58"/>
      <c r="D5" s="59">
        <f t="shared" ca="1" si="8"/>
        <v>3</v>
      </c>
      <c r="E5" s="45" t="str">
        <f t="shared" ca="1" si="0"/>
        <v/>
      </c>
      <c r="F5" s="56" t="str">
        <f t="shared" ca="1" si="1"/>
        <v/>
      </c>
      <c r="G5" s="56" t="str">
        <f ca="1">IF(S5=1,INDIRECT("Komplett!"&amp;ADDRESS(5+T5,COLUMN(Komplett!$L$5))),T(0))</f>
        <v/>
      </c>
      <c r="H5" s="57" t="str">
        <f ca="1">IF(S5=1,INDIRECT("Komplett!"&amp;ADDRESS(5+T5,COLUMN(Komplett!$M$5))),T(0))</f>
        <v/>
      </c>
      <c r="J5" s="6">
        <f t="shared" ca="1" si="9"/>
        <v>0</v>
      </c>
      <c r="K5" s="6">
        <f t="shared" si="10"/>
        <v>3</v>
      </c>
      <c r="L5" s="6" t="str">
        <f t="shared" si="11"/>
        <v>mJ</v>
      </c>
      <c r="M5" s="6" t="str">
        <f t="shared" si="12"/>
        <v>PB</v>
      </c>
      <c r="N5" s="6">
        <f t="shared" si="2"/>
        <v>2</v>
      </c>
      <c r="O5" s="6">
        <f t="shared" si="3"/>
        <v>1</v>
      </c>
      <c r="P5" s="6">
        <f t="shared" si="4"/>
        <v>1</v>
      </c>
      <c r="Q5" s="6">
        <f t="shared" si="5"/>
        <v>112</v>
      </c>
      <c r="R5" s="6">
        <f>MATCH(Q5,Komplett!$AQ$4:$BN$4,0)</f>
        <v>3</v>
      </c>
      <c r="S5" s="32">
        <f t="shared" ca="1" si="6"/>
        <v>0</v>
      </c>
      <c r="T5" s="6" t="str">
        <f t="shared" ca="1" si="7"/>
        <v/>
      </c>
      <c r="V5">
        <v>4</v>
      </c>
      <c r="W5">
        <v>4</v>
      </c>
    </row>
    <row r="6" spans="2:23" x14ac:dyDescent="0.35">
      <c r="B6" s="58"/>
      <c r="C6" s="58"/>
      <c r="D6" s="59">
        <f t="shared" ca="1" si="8"/>
        <v>4</v>
      </c>
      <c r="E6" s="45" t="str">
        <f t="shared" ca="1" si="0"/>
        <v/>
      </c>
      <c r="F6" s="56" t="str">
        <f t="shared" ca="1" si="1"/>
        <v/>
      </c>
      <c r="G6" s="56" t="str">
        <f ca="1">IF(S6=1,INDIRECT("Komplett!"&amp;ADDRESS(5+T6,COLUMN(Komplett!$L$5))),T(0))</f>
        <v/>
      </c>
      <c r="H6" s="57" t="str">
        <f ca="1">IF(S6=1,INDIRECT("Komplett!"&amp;ADDRESS(5+T6,COLUMN(Komplett!$M$5))),T(0))</f>
        <v/>
      </c>
      <c r="J6" s="6">
        <f t="shared" ca="1" si="9"/>
        <v>0</v>
      </c>
      <c r="K6" s="6">
        <f t="shared" si="10"/>
        <v>4</v>
      </c>
      <c r="L6" s="6" t="str">
        <f t="shared" si="11"/>
        <v>mJ</v>
      </c>
      <c r="M6" s="6" t="str">
        <f t="shared" si="12"/>
        <v>PB</v>
      </c>
      <c r="N6" s="6">
        <f t="shared" si="2"/>
        <v>2</v>
      </c>
      <c r="O6" s="6">
        <f t="shared" si="3"/>
        <v>1</v>
      </c>
      <c r="P6" s="6">
        <f t="shared" si="4"/>
        <v>1</v>
      </c>
      <c r="Q6" s="6">
        <f t="shared" si="5"/>
        <v>112</v>
      </c>
      <c r="R6" s="6">
        <f>MATCH(Q6,Komplett!$AQ$4:$BN$4,0)</f>
        <v>3</v>
      </c>
      <c r="S6" s="32">
        <f t="shared" ca="1" si="6"/>
        <v>0</v>
      </c>
      <c r="T6" s="6" t="str">
        <f t="shared" ca="1" si="7"/>
        <v/>
      </c>
      <c r="V6">
        <v>5</v>
      </c>
    </row>
    <row r="7" spans="2:23" x14ac:dyDescent="0.35">
      <c r="B7" s="58"/>
      <c r="C7" s="58"/>
      <c r="D7" s="59">
        <f t="shared" ca="1" si="8"/>
        <v>5</v>
      </c>
      <c r="E7" s="45" t="str">
        <f t="shared" ca="1" si="0"/>
        <v/>
      </c>
      <c r="F7" s="56" t="str">
        <f t="shared" ca="1" si="1"/>
        <v/>
      </c>
      <c r="G7" s="56" t="str">
        <f ca="1">IF(S7=1,INDIRECT("Komplett!"&amp;ADDRESS(5+T7,COLUMN(Komplett!$L$5))),T(0))</f>
        <v/>
      </c>
      <c r="H7" s="57" t="str">
        <f ca="1">IF(S7=1,INDIRECT("Komplett!"&amp;ADDRESS(5+T7,COLUMN(Komplett!$M$5))),T(0))</f>
        <v/>
      </c>
      <c r="J7" s="6">
        <f t="shared" ca="1" si="9"/>
        <v>0</v>
      </c>
      <c r="K7" s="6">
        <f t="shared" si="10"/>
        <v>5</v>
      </c>
      <c r="L7" s="6" t="str">
        <f t="shared" si="11"/>
        <v>mJ</v>
      </c>
      <c r="M7" s="6" t="str">
        <f t="shared" si="12"/>
        <v>PB</v>
      </c>
      <c r="N7" s="6">
        <f t="shared" si="2"/>
        <v>2</v>
      </c>
      <c r="O7" s="6">
        <f t="shared" si="3"/>
        <v>1</v>
      </c>
      <c r="P7" s="6">
        <f t="shared" si="4"/>
        <v>1</v>
      </c>
      <c r="Q7" s="6">
        <f t="shared" si="5"/>
        <v>112</v>
      </c>
      <c r="R7" s="6">
        <f>MATCH(Q7,Komplett!$AQ$4:$BN$4,0)</f>
        <v>3</v>
      </c>
      <c r="S7" s="32">
        <f t="shared" ca="1" si="6"/>
        <v>0</v>
      </c>
      <c r="T7" s="6" t="str">
        <f t="shared" ca="1" si="7"/>
        <v/>
      </c>
      <c r="V7">
        <v>6</v>
      </c>
    </row>
    <row r="8" spans="2:23" x14ac:dyDescent="0.35">
      <c r="B8" s="58"/>
      <c r="C8" s="58"/>
      <c r="D8" s="59">
        <f t="shared" ca="1" si="8"/>
        <v>6</v>
      </c>
      <c r="E8" s="45" t="str">
        <f t="shared" ca="1" si="0"/>
        <v/>
      </c>
      <c r="F8" s="56" t="str">
        <f t="shared" ca="1" si="1"/>
        <v/>
      </c>
      <c r="G8" s="56" t="str">
        <f ca="1">IF(S8=1,INDIRECT("Komplett!"&amp;ADDRESS(5+T8,COLUMN(Komplett!$L$5))),T(0))</f>
        <v/>
      </c>
      <c r="H8" s="57" t="str">
        <f ca="1">IF(S8=1,INDIRECT("Komplett!"&amp;ADDRESS(5+T8,COLUMN(Komplett!$M$5))),T(0))</f>
        <v/>
      </c>
      <c r="J8" s="6">
        <f t="shared" ca="1" si="9"/>
        <v>0</v>
      </c>
      <c r="K8" s="6">
        <f t="shared" si="10"/>
        <v>6</v>
      </c>
      <c r="L8" s="6" t="str">
        <f t="shared" si="11"/>
        <v>mJ</v>
      </c>
      <c r="M8" s="6" t="str">
        <f t="shared" si="12"/>
        <v>PB</v>
      </c>
      <c r="N8" s="6">
        <f t="shared" si="2"/>
        <v>2</v>
      </c>
      <c r="O8" s="6">
        <f t="shared" si="3"/>
        <v>1</v>
      </c>
      <c r="P8" s="6">
        <f t="shared" si="4"/>
        <v>1</v>
      </c>
      <c r="Q8" s="6">
        <f t="shared" si="5"/>
        <v>112</v>
      </c>
      <c r="R8" s="6">
        <f>MATCH(Q8,Komplett!$AQ$4:$BN$4,0)</f>
        <v>3</v>
      </c>
      <c r="S8" s="32">
        <f t="shared" ca="1" si="6"/>
        <v>0</v>
      </c>
      <c r="T8" s="6" t="str">
        <f t="shared" ca="1" si="7"/>
        <v/>
      </c>
    </row>
    <row r="9" spans="2:23" x14ac:dyDescent="0.35">
      <c r="B9" s="58"/>
      <c r="C9" s="58"/>
      <c r="D9" s="59">
        <f t="shared" ca="1" si="8"/>
        <v>7</v>
      </c>
      <c r="E9" s="45" t="str">
        <f t="shared" ca="1" si="0"/>
        <v/>
      </c>
      <c r="F9" s="56" t="str">
        <f t="shared" ca="1" si="1"/>
        <v/>
      </c>
      <c r="G9" s="56" t="str">
        <f ca="1">IF(S9=1,INDIRECT("Komplett!"&amp;ADDRESS(5+T9,COLUMN(Komplett!$L$5))),T(0))</f>
        <v/>
      </c>
      <c r="H9" s="57" t="str">
        <f ca="1">IF(S9=1,INDIRECT("Komplett!"&amp;ADDRESS(5+T9,COLUMN(Komplett!$M$5))),T(0))</f>
        <v/>
      </c>
      <c r="J9" s="6">
        <f t="shared" ca="1" si="9"/>
        <v>0</v>
      </c>
      <c r="K9" s="6">
        <f t="shared" si="10"/>
        <v>7</v>
      </c>
      <c r="L9" s="6" t="str">
        <f t="shared" si="11"/>
        <v>mJ</v>
      </c>
      <c r="M9" s="6" t="str">
        <f t="shared" si="12"/>
        <v>PB</v>
      </c>
      <c r="N9" s="6">
        <f t="shared" si="2"/>
        <v>2</v>
      </c>
      <c r="O9" s="6">
        <f t="shared" si="3"/>
        <v>1</v>
      </c>
      <c r="P9" s="6">
        <f t="shared" si="4"/>
        <v>1</v>
      </c>
      <c r="Q9" s="6">
        <f t="shared" si="5"/>
        <v>112</v>
      </c>
      <c r="R9" s="6">
        <f>MATCH(Q9,Komplett!$AQ$4:$BN$4,0)</f>
        <v>3</v>
      </c>
      <c r="S9" s="32">
        <f t="shared" ca="1" si="6"/>
        <v>0</v>
      </c>
      <c r="T9" s="6" t="str">
        <f t="shared" ca="1" si="7"/>
        <v/>
      </c>
    </row>
    <row r="10" spans="2:23" x14ac:dyDescent="0.35">
      <c r="B10" s="58"/>
      <c r="C10" s="58"/>
      <c r="D10" s="59">
        <f t="shared" ca="1" si="8"/>
        <v>8</v>
      </c>
      <c r="E10" s="45" t="str">
        <f t="shared" ca="1" si="0"/>
        <v/>
      </c>
      <c r="F10" s="56" t="str">
        <f t="shared" ca="1" si="1"/>
        <v/>
      </c>
      <c r="G10" s="56" t="str">
        <f ca="1">IF(S10=1,INDIRECT("Komplett!"&amp;ADDRESS(5+T10,COLUMN(Komplett!$L$5))),T(0))</f>
        <v/>
      </c>
      <c r="H10" s="57" t="str">
        <f ca="1">IF(S10=1,INDIRECT("Komplett!"&amp;ADDRESS(5+T10,COLUMN(Komplett!$M$5))),T(0))</f>
        <v/>
      </c>
      <c r="J10" s="6">
        <f t="shared" ca="1" si="9"/>
        <v>0</v>
      </c>
      <c r="K10" s="6">
        <f t="shared" si="10"/>
        <v>8</v>
      </c>
      <c r="L10" s="6" t="str">
        <f t="shared" si="11"/>
        <v>mJ</v>
      </c>
      <c r="M10" s="6" t="str">
        <f t="shared" si="12"/>
        <v>PB</v>
      </c>
      <c r="N10" s="6">
        <f t="shared" si="2"/>
        <v>2</v>
      </c>
      <c r="O10" s="6">
        <f t="shared" si="3"/>
        <v>1</v>
      </c>
      <c r="P10" s="6">
        <f t="shared" si="4"/>
        <v>1</v>
      </c>
      <c r="Q10" s="6">
        <f t="shared" si="5"/>
        <v>112</v>
      </c>
      <c r="R10" s="6">
        <f>MATCH(Q10,Komplett!$AQ$4:$BN$4,0)</f>
        <v>3</v>
      </c>
      <c r="S10" s="32">
        <f t="shared" ca="1" si="6"/>
        <v>0</v>
      </c>
      <c r="T10" s="6" t="str">
        <f t="shared" ca="1" si="7"/>
        <v/>
      </c>
    </row>
    <row r="11" spans="2:23" x14ac:dyDescent="0.35">
      <c r="B11" s="58"/>
      <c r="C11" s="58"/>
      <c r="D11" s="59">
        <f t="shared" ca="1" si="8"/>
        <v>9</v>
      </c>
      <c r="E11" s="45" t="str">
        <f t="shared" ca="1" si="0"/>
        <v/>
      </c>
      <c r="F11" s="56" t="str">
        <f t="shared" ca="1" si="1"/>
        <v/>
      </c>
      <c r="G11" s="56" t="str">
        <f ca="1">IF(S11=1,INDIRECT("Komplett!"&amp;ADDRESS(5+T11,COLUMN(Komplett!$L$5))),T(0))</f>
        <v/>
      </c>
      <c r="H11" s="57" t="str">
        <f ca="1">IF(S11=1,INDIRECT("Komplett!"&amp;ADDRESS(5+T11,COLUMN(Komplett!$M$5))),T(0))</f>
        <v/>
      </c>
      <c r="J11" s="6">
        <f t="shared" ca="1" si="9"/>
        <v>0</v>
      </c>
      <c r="K11" s="6">
        <f t="shared" si="10"/>
        <v>9</v>
      </c>
      <c r="L11" s="6" t="str">
        <f t="shared" si="11"/>
        <v>mJ</v>
      </c>
      <c r="M11" s="6" t="str">
        <f t="shared" si="12"/>
        <v>PB</v>
      </c>
      <c r="N11" s="6">
        <f t="shared" si="2"/>
        <v>2</v>
      </c>
      <c r="O11" s="6">
        <f t="shared" si="3"/>
        <v>1</v>
      </c>
      <c r="P11" s="6">
        <f t="shared" si="4"/>
        <v>1</v>
      </c>
      <c r="Q11" s="6">
        <f t="shared" si="5"/>
        <v>112</v>
      </c>
      <c r="R11" s="6">
        <f>MATCH(Q11,Komplett!$AQ$4:$BN$4,0)</f>
        <v>3</v>
      </c>
      <c r="S11" s="32">
        <f t="shared" ca="1" si="6"/>
        <v>0</v>
      </c>
      <c r="T11" s="6" t="str">
        <f t="shared" ca="1" si="7"/>
        <v/>
      </c>
    </row>
    <row r="12" spans="2:23" x14ac:dyDescent="0.35">
      <c r="B12" s="58"/>
      <c r="C12" s="58"/>
      <c r="D12" s="59">
        <f t="shared" ca="1" si="8"/>
        <v>10</v>
      </c>
      <c r="E12" s="45" t="str">
        <f t="shared" ca="1" si="0"/>
        <v/>
      </c>
      <c r="F12" s="56" t="str">
        <f t="shared" ca="1" si="1"/>
        <v/>
      </c>
      <c r="G12" s="56" t="str">
        <f ca="1">IF(S12=1,INDIRECT("Komplett!"&amp;ADDRESS(5+T12,COLUMN(Komplett!$L$5))),T(0))</f>
        <v/>
      </c>
      <c r="H12" s="57" t="str">
        <f ca="1">IF(S12=1,INDIRECT("Komplett!"&amp;ADDRESS(5+T12,COLUMN(Komplett!$M$5))),T(0))</f>
        <v/>
      </c>
      <c r="J12" s="6">
        <f t="shared" ca="1" si="9"/>
        <v>0</v>
      </c>
      <c r="K12" s="6">
        <f t="shared" si="10"/>
        <v>10</v>
      </c>
      <c r="L12" s="6" t="str">
        <f t="shared" si="11"/>
        <v>mJ</v>
      </c>
      <c r="M12" s="6" t="str">
        <f t="shared" si="12"/>
        <v>PB</v>
      </c>
      <c r="N12" s="6">
        <f t="shared" si="2"/>
        <v>2</v>
      </c>
      <c r="O12" s="6">
        <f t="shared" si="3"/>
        <v>1</v>
      </c>
      <c r="P12" s="6">
        <f t="shared" si="4"/>
        <v>1</v>
      </c>
      <c r="Q12" s="6">
        <f t="shared" si="5"/>
        <v>112</v>
      </c>
      <c r="R12" s="6">
        <f>MATCH(Q12,Komplett!$AQ$4:$BN$4,0)</f>
        <v>3</v>
      </c>
      <c r="S12" s="32">
        <f t="shared" ca="1" si="6"/>
        <v>0</v>
      </c>
      <c r="T12" s="6" t="str">
        <f t="shared" ca="1" si="7"/>
        <v/>
      </c>
    </row>
    <row r="13" spans="2:23" x14ac:dyDescent="0.35">
      <c r="B13" s="58"/>
      <c r="C13" s="58"/>
      <c r="D13" s="59">
        <f t="shared" ca="1" si="8"/>
        <v>11</v>
      </c>
      <c r="E13" s="45" t="str">
        <f t="shared" ca="1" si="0"/>
        <v/>
      </c>
      <c r="F13" s="56" t="str">
        <f t="shared" ca="1" si="1"/>
        <v/>
      </c>
      <c r="G13" s="56" t="str">
        <f ca="1">IF(S13=1,INDIRECT("Komplett!"&amp;ADDRESS(5+T13,COLUMN(Komplett!$L$5))),T(0))</f>
        <v/>
      </c>
      <c r="H13" s="57" t="str">
        <f ca="1">IF(S13=1,INDIRECT("Komplett!"&amp;ADDRESS(5+T13,COLUMN(Komplett!$M$5))),T(0))</f>
        <v/>
      </c>
      <c r="J13" s="6">
        <f t="shared" ca="1" si="9"/>
        <v>0</v>
      </c>
      <c r="K13" s="6">
        <f t="shared" si="10"/>
        <v>11</v>
      </c>
      <c r="L13" s="6" t="str">
        <f t="shared" si="11"/>
        <v>mJ</v>
      </c>
      <c r="M13" s="6" t="str">
        <f t="shared" si="12"/>
        <v>PB</v>
      </c>
      <c r="N13" s="6">
        <f t="shared" si="2"/>
        <v>2</v>
      </c>
      <c r="O13" s="6">
        <f t="shared" si="3"/>
        <v>1</v>
      </c>
      <c r="P13" s="6">
        <f t="shared" si="4"/>
        <v>1</v>
      </c>
      <c r="Q13" s="6">
        <f t="shared" si="5"/>
        <v>112</v>
      </c>
      <c r="R13" s="6">
        <f>MATCH(Q13,Komplett!$AQ$4:$BN$4,0)</f>
        <v>3</v>
      </c>
      <c r="S13" s="32">
        <f t="shared" ca="1" si="6"/>
        <v>0</v>
      </c>
      <c r="T13" s="6" t="str">
        <f t="shared" ca="1" si="7"/>
        <v/>
      </c>
    </row>
    <row r="14" spans="2:23" x14ac:dyDescent="0.35">
      <c r="B14" s="58"/>
      <c r="C14" s="58"/>
      <c r="D14" s="59">
        <f t="shared" ca="1" si="8"/>
        <v>12</v>
      </c>
      <c r="E14" s="45" t="str">
        <f t="shared" ca="1" si="0"/>
        <v/>
      </c>
      <c r="F14" s="56" t="str">
        <f t="shared" ca="1" si="1"/>
        <v/>
      </c>
      <c r="G14" s="56" t="str">
        <f ca="1">IF(S14=1,INDIRECT("Komplett!"&amp;ADDRESS(5+T14,COLUMN(Komplett!$L$5))),T(0))</f>
        <v/>
      </c>
      <c r="H14" s="57" t="str">
        <f ca="1">IF(S14=1,INDIRECT("Komplett!"&amp;ADDRESS(5+T14,COLUMN(Komplett!$M$5))),T(0))</f>
        <v/>
      </c>
      <c r="J14" s="6">
        <f t="shared" ca="1" si="9"/>
        <v>0</v>
      </c>
      <c r="K14" s="6">
        <f t="shared" si="10"/>
        <v>12</v>
      </c>
      <c r="L14" s="6" t="str">
        <f t="shared" si="11"/>
        <v>mJ</v>
      </c>
      <c r="M14" s="6" t="str">
        <f t="shared" si="12"/>
        <v>PB</v>
      </c>
      <c r="N14" s="6">
        <f t="shared" si="2"/>
        <v>2</v>
      </c>
      <c r="O14" s="6">
        <f t="shared" si="3"/>
        <v>1</v>
      </c>
      <c r="P14" s="6">
        <f t="shared" si="4"/>
        <v>1</v>
      </c>
      <c r="Q14" s="6">
        <f t="shared" si="5"/>
        <v>112</v>
      </c>
      <c r="R14" s="6">
        <f>MATCH(Q14,Komplett!$AQ$4:$BN$4,0)</f>
        <v>3</v>
      </c>
      <c r="S14" s="32">
        <f t="shared" ca="1" si="6"/>
        <v>0</v>
      </c>
      <c r="T14" s="6" t="str">
        <f t="shared" ca="1" si="7"/>
        <v/>
      </c>
    </row>
    <row r="15" spans="2:23" x14ac:dyDescent="0.35">
      <c r="B15" s="58"/>
      <c r="C15" s="58"/>
      <c r="D15" s="59">
        <f t="shared" ca="1" si="8"/>
        <v>13</v>
      </c>
      <c r="E15" s="45" t="str">
        <f t="shared" ca="1" si="0"/>
        <v/>
      </c>
      <c r="F15" s="56" t="str">
        <f t="shared" ca="1" si="1"/>
        <v/>
      </c>
      <c r="G15" s="56" t="str">
        <f ca="1">IF(S15=1,INDIRECT("Komplett!"&amp;ADDRESS(5+T15,COLUMN(Komplett!$L$5))),T(0))</f>
        <v/>
      </c>
      <c r="H15" s="57" t="str">
        <f ca="1">IF(S15=1,INDIRECT("Komplett!"&amp;ADDRESS(5+T15,COLUMN(Komplett!$M$5))),T(0))</f>
        <v/>
      </c>
      <c r="J15" s="6">
        <f t="shared" ca="1" si="9"/>
        <v>0</v>
      </c>
      <c r="K15" s="6">
        <f t="shared" si="10"/>
        <v>13</v>
      </c>
      <c r="L15" s="6" t="str">
        <f t="shared" si="11"/>
        <v>mJ</v>
      </c>
      <c r="M15" s="6" t="str">
        <f t="shared" si="12"/>
        <v>PB</v>
      </c>
      <c r="N15" s="6">
        <f t="shared" si="2"/>
        <v>2</v>
      </c>
      <c r="O15" s="6">
        <f t="shared" si="3"/>
        <v>1</v>
      </c>
      <c r="P15" s="6">
        <f t="shared" si="4"/>
        <v>1</v>
      </c>
      <c r="Q15" s="6">
        <f t="shared" si="5"/>
        <v>112</v>
      </c>
      <c r="R15" s="6">
        <f>MATCH(Q15,Komplett!$AQ$4:$BN$4,0)</f>
        <v>3</v>
      </c>
      <c r="S15" s="32">
        <f t="shared" ca="1" si="6"/>
        <v>0</v>
      </c>
      <c r="T15" s="6" t="str">
        <f t="shared" ca="1" si="7"/>
        <v/>
      </c>
    </row>
    <row r="16" spans="2:23" x14ac:dyDescent="0.35">
      <c r="B16" s="58"/>
      <c r="C16" s="58"/>
      <c r="D16" s="59">
        <f t="shared" ca="1" si="8"/>
        <v>14</v>
      </c>
      <c r="E16" s="45" t="str">
        <f t="shared" ca="1" si="0"/>
        <v/>
      </c>
      <c r="F16" s="56" t="str">
        <f t="shared" ca="1" si="1"/>
        <v/>
      </c>
      <c r="G16" s="56" t="str">
        <f ca="1">IF(S16=1,INDIRECT("Komplett!"&amp;ADDRESS(5+T16,COLUMN(Komplett!$L$5))),T(0))</f>
        <v/>
      </c>
      <c r="H16" s="57" t="str">
        <f ca="1">IF(S16=1,INDIRECT("Komplett!"&amp;ADDRESS(5+T16,COLUMN(Komplett!$M$5))),T(0))</f>
        <v/>
      </c>
      <c r="J16" s="6">
        <f t="shared" ca="1" si="9"/>
        <v>0</v>
      </c>
      <c r="K16" s="6">
        <f t="shared" si="10"/>
        <v>14</v>
      </c>
      <c r="L16" s="6" t="str">
        <f t="shared" si="11"/>
        <v>mJ</v>
      </c>
      <c r="M16" s="6" t="str">
        <f t="shared" si="12"/>
        <v>PB</v>
      </c>
      <c r="N16" s="6">
        <f t="shared" si="2"/>
        <v>2</v>
      </c>
      <c r="O16" s="6">
        <f t="shared" si="3"/>
        <v>1</v>
      </c>
      <c r="P16" s="6">
        <f t="shared" si="4"/>
        <v>1</v>
      </c>
      <c r="Q16" s="6">
        <f t="shared" si="5"/>
        <v>112</v>
      </c>
      <c r="R16" s="6">
        <f>MATCH(Q16,Komplett!$AQ$4:$BN$4,0)</f>
        <v>3</v>
      </c>
      <c r="S16" s="32">
        <f t="shared" ca="1" si="6"/>
        <v>0</v>
      </c>
      <c r="T16" s="6" t="str">
        <f t="shared" ca="1" si="7"/>
        <v/>
      </c>
    </row>
    <row r="17" spans="2:20" x14ac:dyDescent="0.35">
      <c r="B17" s="58"/>
      <c r="C17" s="58"/>
      <c r="D17" s="59">
        <f t="shared" ca="1" si="8"/>
        <v>15</v>
      </c>
      <c r="E17" s="45" t="str">
        <f t="shared" ca="1" si="0"/>
        <v/>
      </c>
      <c r="F17" s="56" t="str">
        <f t="shared" ca="1" si="1"/>
        <v/>
      </c>
      <c r="G17" s="56" t="str">
        <f ca="1">IF(S17=1,INDIRECT("Komplett!"&amp;ADDRESS(5+T17,COLUMN(Komplett!$L$5))),T(0))</f>
        <v/>
      </c>
      <c r="H17" s="57" t="str">
        <f ca="1">IF(S17=1,INDIRECT("Komplett!"&amp;ADDRESS(5+T17,COLUMN(Komplett!$M$5))),T(0))</f>
        <v/>
      </c>
      <c r="J17" s="6">
        <f t="shared" ca="1" si="9"/>
        <v>0</v>
      </c>
      <c r="K17" s="6">
        <f t="shared" si="10"/>
        <v>15</v>
      </c>
      <c r="L17" s="6" t="str">
        <f t="shared" si="11"/>
        <v>mJ</v>
      </c>
      <c r="M17" s="6" t="str">
        <f t="shared" si="12"/>
        <v>PB</v>
      </c>
      <c r="N17" s="6">
        <f t="shared" si="2"/>
        <v>2</v>
      </c>
      <c r="O17" s="6">
        <f t="shared" si="3"/>
        <v>1</v>
      </c>
      <c r="P17" s="6">
        <f t="shared" si="4"/>
        <v>1</v>
      </c>
      <c r="Q17" s="6">
        <f t="shared" si="5"/>
        <v>112</v>
      </c>
      <c r="R17" s="6">
        <f>MATCH(Q17,Komplett!$AQ$4:$BN$4,0)</f>
        <v>3</v>
      </c>
      <c r="S17" s="32">
        <f t="shared" ca="1" si="6"/>
        <v>0</v>
      </c>
      <c r="T17" s="6" t="str">
        <f t="shared" ca="1" si="7"/>
        <v/>
      </c>
    </row>
    <row r="18" spans="2:20" x14ac:dyDescent="0.35">
      <c r="B18" s="58"/>
      <c r="C18" s="58"/>
      <c r="D18" s="59">
        <f t="shared" ca="1" si="8"/>
        <v>16</v>
      </c>
      <c r="E18" s="45" t="str">
        <f t="shared" ca="1" si="0"/>
        <v/>
      </c>
      <c r="F18" s="56" t="str">
        <f t="shared" ca="1" si="1"/>
        <v/>
      </c>
      <c r="G18" s="56" t="str">
        <f ca="1">IF(S18=1,INDIRECT("Komplett!"&amp;ADDRESS(5+T18,COLUMN(Komplett!$L$5))),T(0))</f>
        <v/>
      </c>
      <c r="H18" s="57" t="str">
        <f ca="1">IF(S18=1,INDIRECT("Komplett!"&amp;ADDRESS(5+T18,COLUMN(Komplett!$M$5))),T(0))</f>
        <v/>
      </c>
      <c r="J18" s="6">
        <f t="shared" ca="1" si="9"/>
        <v>0</v>
      </c>
      <c r="K18" s="6">
        <f t="shared" si="10"/>
        <v>16</v>
      </c>
      <c r="L18" s="6" t="str">
        <f t="shared" si="11"/>
        <v>mJ</v>
      </c>
      <c r="M18" s="6" t="str">
        <f t="shared" si="12"/>
        <v>PB</v>
      </c>
      <c r="N18" s="6">
        <f t="shared" si="2"/>
        <v>2</v>
      </c>
      <c r="O18" s="6">
        <f t="shared" si="3"/>
        <v>1</v>
      </c>
      <c r="P18" s="6">
        <f t="shared" si="4"/>
        <v>1</v>
      </c>
      <c r="Q18" s="6">
        <f t="shared" si="5"/>
        <v>112</v>
      </c>
      <c r="R18" s="6">
        <f>MATCH(Q18,Komplett!$AQ$4:$BN$4,0)</f>
        <v>3</v>
      </c>
      <c r="S18" s="32">
        <f t="shared" ca="1" si="6"/>
        <v>0</v>
      </c>
      <c r="T18" s="6" t="str">
        <f t="shared" ca="1" si="7"/>
        <v/>
      </c>
    </row>
    <row r="19" spans="2:20" x14ac:dyDescent="0.35">
      <c r="B19" s="58"/>
      <c r="C19" s="58"/>
      <c r="D19" s="59">
        <f t="shared" ca="1" si="8"/>
        <v>17</v>
      </c>
      <c r="E19" s="45" t="str">
        <f t="shared" ca="1" si="0"/>
        <v/>
      </c>
      <c r="F19" s="56" t="str">
        <f t="shared" ca="1" si="1"/>
        <v/>
      </c>
      <c r="G19" s="56" t="str">
        <f ca="1">IF(S19=1,INDIRECT("Komplett!"&amp;ADDRESS(5+T19,COLUMN(Komplett!$L$5))),T(0))</f>
        <v/>
      </c>
      <c r="H19" s="57" t="str">
        <f ca="1">IF(S19=1,INDIRECT("Komplett!"&amp;ADDRESS(5+T19,COLUMN(Komplett!$M$5))),T(0))</f>
        <v/>
      </c>
      <c r="J19" s="6">
        <f t="shared" ca="1" si="9"/>
        <v>0</v>
      </c>
      <c r="K19" s="6">
        <f t="shared" si="10"/>
        <v>17</v>
      </c>
      <c r="L19" s="6" t="str">
        <f t="shared" si="11"/>
        <v>mJ</v>
      </c>
      <c r="M19" s="6" t="str">
        <f t="shared" si="12"/>
        <v>PB</v>
      </c>
      <c r="N19" s="6">
        <f t="shared" si="2"/>
        <v>2</v>
      </c>
      <c r="O19" s="6">
        <f t="shared" si="3"/>
        <v>1</v>
      </c>
      <c r="P19" s="6">
        <f t="shared" si="4"/>
        <v>1</v>
      </c>
      <c r="Q19" s="6">
        <f t="shared" si="5"/>
        <v>112</v>
      </c>
      <c r="R19" s="6">
        <f>MATCH(Q19,Komplett!$AQ$4:$BN$4,0)</f>
        <v>3</v>
      </c>
      <c r="S19" s="32">
        <f t="shared" ca="1" si="6"/>
        <v>0</v>
      </c>
      <c r="T19" s="6" t="str">
        <f t="shared" ca="1" si="7"/>
        <v/>
      </c>
    </row>
    <row r="20" spans="2:20" x14ac:dyDescent="0.35">
      <c r="B20" s="58"/>
      <c r="C20" s="58"/>
      <c r="D20" s="59">
        <f t="shared" ca="1" si="8"/>
        <v>18</v>
      </c>
      <c r="E20" s="45" t="str">
        <f t="shared" ca="1" si="0"/>
        <v/>
      </c>
      <c r="F20" s="56" t="str">
        <f t="shared" ca="1" si="1"/>
        <v/>
      </c>
      <c r="G20" s="56" t="str">
        <f ca="1">IF(S20=1,INDIRECT("Komplett!"&amp;ADDRESS(5+T20,COLUMN(Komplett!$L$5))),T(0))</f>
        <v/>
      </c>
      <c r="H20" s="57" t="str">
        <f ca="1">IF(S20=1,INDIRECT("Komplett!"&amp;ADDRESS(5+T20,COLUMN(Komplett!$M$5))),T(0))</f>
        <v/>
      </c>
      <c r="J20" s="6">
        <f t="shared" ca="1" si="9"/>
        <v>0</v>
      </c>
      <c r="K20" s="6">
        <f t="shared" si="10"/>
        <v>18</v>
      </c>
      <c r="L20" s="6" t="str">
        <f t="shared" si="11"/>
        <v>mJ</v>
      </c>
      <c r="M20" s="6" t="str">
        <f t="shared" si="12"/>
        <v>PB</v>
      </c>
      <c r="N20" s="6">
        <f t="shared" si="2"/>
        <v>2</v>
      </c>
      <c r="O20" s="6">
        <f t="shared" si="3"/>
        <v>1</v>
      </c>
      <c r="P20" s="6">
        <f t="shared" si="4"/>
        <v>1</v>
      </c>
      <c r="Q20" s="6">
        <f t="shared" si="5"/>
        <v>112</v>
      </c>
      <c r="R20" s="6">
        <f>MATCH(Q20,Komplett!$AQ$4:$BN$4,0)</f>
        <v>3</v>
      </c>
      <c r="S20" s="32">
        <f t="shared" ca="1" si="6"/>
        <v>0</v>
      </c>
      <c r="T20" s="6" t="str">
        <f t="shared" ca="1" si="7"/>
        <v/>
      </c>
    </row>
    <row r="21" spans="2:20" x14ac:dyDescent="0.35">
      <c r="B21" s="58"/>
      <c r="C21" s="58"/>
      <c r="D21" s="59">
        <f t="shared" ca="1" si="8"/>
        <v>19</v>
      </c>
      <c r="E21" s="45" t="str">
        <f t="shared" ca="1" si="0"/>
        <v/>
      </c>
      <c r="F21" s="56" t="str">
        <f t="shared" ca="1" si="1"/>
        <v/>
      </c>
      <c r="G21" s="56" t="str">
        <f ca="1">IF(S21=1,INDIRECT("Komplett!"&amp;ADDRESS(5+T21,COLUMN(Komplett!$L$5))),T(0))</f>
        <v/>
      </c>
      <c r="H21" s="57" t="str">
        <f ca="1">IF(S21=1,INDIRECT("Komplett!"&amp;ADDRESS(5+T21,COLUMN(Komplett!$M$5))),T(0))</f>
        <v/>
      </c>
      <c r="J21" s="6">
        <f t="shared" ca="1" si="9"/>
        <v>0</v>
      </c>
      <c r="K21" s="6">
        <f t="shared" si="10"/>
        <v>19</v>
      </c>
      <c r="L21" s="6" t="str">
        <f t="shared" si="11"/>
        <v>mJ</v>
      </c>
      <c r="M21" s="6" t="str">
        <f t="shared" si="12"/>
        <v>PB</v>
      </c>
      <c r="N21" s="6">
        <f t="shared" si="2"/>
        <v>2</v>
      </c>
      <c r="O21" s="6">
        <f t="shared" si="3"/>
        <v>1</v>
      </c>
      <c r="P21" s="6">
        <f t="shared" si="4"/>
        <v>1</v>
      </c>
      <c r="Q21" s="6">
        <f t="shared" si="5"/>
        <v>112</v>
      </c>
      <c r="R21" s="6">
        <f>MATCH(Q21,Komplett!$AQ$4:$BN$4,0)</f>
        <v>3</v>
      </c>
      <c r="S21" s="32">
        <f t="shared" ca="1" si="6"/>
        <v>0</v>
      </c>
      <c r="T21" s="6" t="str">
        <f t="shared" ca="1" si="7"/>
        <v/>
      </c>
    </row>
    <row r="22" spans="2:20" x14ac:dyDescent="0.35">
      <c r="B22" s="58"/>
      <c r="C22" s="58"/>
      <c r="D22" s="59">
        <f t="shared" ca="1" si="8"/>
        <v>20</v>
      </c>
      <c r="E22" s="45" t="str">
        <f t="shared" ca="1" si="0"/>
        <v/>
      </c>
      <c r="F22" s="56" t="str">
        <f t="shared" ca="1" si="1"/>
        <v/>
      </c>
      <c r="G22" s="56" t="str">
        <f ca="1">IF(S22=1,INDIRECT("Komplett!"&amp;ADDRESS(5+T22,COLUMN(Komplett!$L$5))),T(0))</f>
        <v/>
      </c>
      <c r="H22" s="57" t="str">
        <f ca="1">IF(S22=1,INDIRECT("Komplett!"&amp;ADDRESS(5+T22,COLUMN(Komplett!$M$5))),T(0))</f>
        <v/>
      </c>
      <c r="J22" s="6">
        <f t="shared" ca="1" si="9"/>
        <v>0</v>
      </c>
      <c r="K22" s="6">
        <f t="shared" si="10"/>
        <v>20</v>
      </c>
      <c r="L22" s="6" t="str">
        <f t="shared" si="11"/>
        <v>mJ</v>
      </c>
      <c r="M22" s="6" t="str">
        <f t="shared" si="12"/>
        <v>PB</v>
      </c>
      <c r="N22" s="6">
        <f t="shared" si="2"/>
        <v>2</v>
      </c>
      <c r="O22" s="6">
        <f t="shared" si="3"/>
        <v>1</v>
      </c>
      <c r="P22" s="6">
        <f t="shared" si="4"/>
        <v>1</v>
      </c>
      <c r="Q22" s="6">
        <f t="shared" si="5"/>
        <v>112</v>
      </c>
      <c r="R22" s="6">
        <f>MATCH(Q22,Komplett!$AQ$4:$BN$4,0)</f>
        <v>3</v>
      </c>
      <c r="S22" s="32">
        <f t="shared" ca="1" si="6"/>
        <v>0</v>
      </c>
      <c r="T22" s="6" t="str">
        <f t="shared" ca="1" si="7"/>
        <v/>
      </c>
    </row>
    <row r="23" spans="2:20" x14ac:dyDescent="0.35">
      <c r="B23" s="58"/>
      <c r="C23" s="58"/>
      <c r="D23" s="59">
        <f t="shared" ca="1" si="8"/>
        <v>21</v>
      </c>
      <c r="E23" s="45" t="str">
        <f t="shared" ca="1" si="0"/>
        <v/>
      </c>
      <c r="F23" s="56" t="str">
        <f t="shared" ca="1" si="1"/>
        <v/>
      </c>
      <c r="G23" s="56" t="str">
        <f ca="1">IF(S23=1,INDIRECT("Komplett!"&amp;ADDRESS(5+T23,COLUMN(Komplett!$L$5))),T(0))</f>
        <v/>
      </c>
      <c r="H23" s="57" t="str">
        <f ca="1">IF(S23=1,INDIRECT("Komplett!"&amp;ADDRESS(5+T23,COLUMN(Komplett!$M$5))),T(0))</f>
        <v/>
      </c>
      <c r="J23" s="6">
        <f t="shared" ca="1" si="9"/>
        <v>0</v>
      </c>
      <c r="K23" s="6">
        <f t="shared" si="10"/>
        <v>21</v>
      </c>
      <c r="L23" s="6" t="str">
        <f t="shared" si="11"/>
        <v>mJ</v>
      </c>
      <c r="M23" s="6" t="str">
        <f t="shared" si="12"/>
        <v>PB</v>
      </c>
      <c r="N23" s="6">
        <f t="shared" si="2"/>
        <v>2</v>
      </c>
      <c r="O23" s="6">
        <f t="shared" si="3"/>
        <v>1</v>
      </c>
      <c r="P23" s="6">
        <f t="shared" si="4"/>
        <v>1</v>
      </c>
      <c r="Q23" s="6">
        <f t="shared" si="5"/>
        <v>112</v>
      </c>
      <c r="R23" s="6">
        <f>MATCH(Q23,Komplett!$AQ$4:$BN$4,0)</f>
        <v>3</v>
      </c>
      <c r="S23" s="32">
        <f t="shared" ca="1" si="6"/>
        <v>0</v>
      </c>
      <c r="T23" s="6" t="str">
        <f t="shared" ca="1" si="7"/>
        <v/>
      </c>
    </row>
    <row r="24" spans="2:20" x14ac:dyDescent="0.35">
      <c r="B24" s="58"/>
      <c r="C24" s="58"/>
      <c r="D24" s="59">
        <f t="shared" ca="1" si="8"/>
        <v>22</v>
      </c>
      <c r="E24" s="45" t="str">
        <f t="shared" ca="1" si="0"/>
        <v/>
      </c>
      <c r="F24" s="56" t="str">
        <f t="shared" ca="1" si="1"/>
        <v/>
      </c>
      <c r="G24" s="56" t="str">
        <f ca="1">IF(S24=1,INDIRECT("Komplett!"&amp;ADDRESS(5+T24,COLUMN(Komplett!$L$5))),T(0))</f>
        <v/>
      </c>
      <c r="H24" s="57" t="str">
        <f ca="1">IF(S24=1,INDIRECT("Komplett!"&amp;ADDRESS(5+T24,COLUMN(Komplett!$M$5))),T(0))</f>
        <v/>
      </c>
      <c r="J24" s="6">
        <f t="shared" ca="1" si="9"/>
        <v>0</v>
      </c>
      <c r="K24" s="6">
        <f t="shared" si="10"/>
        <v>22</v>
      </c>
      <c r="L24" s="6" t="str">
        <f t="shared" si="11"/>
        <v>mJ</v>
      </c>
      <c r="M24" s="6" t="str">
        <f t="shared" si="12"/>
        <v>PB</v>
      </c>
      <c r="N24" s="6">
        <f t="shared" si="2"/>
        <v>2</v>
      </c>
      <c r="O24" s="6">
        <f t="shared" si="3"/>
        <v>1</v>
      </c>
      <c r="P24" s="6">
        <f t="shared" si="4"/>
        <v>1</v>
      </c>
      <c r="Q24" s="6">
        <f t="shared" si="5"/>
        <v>112</v>
      </c>
      <c r="R24" s="6">
        <f>MATCH(Q24,Komplett!$AQ$4:$BN$4,0)</f>
        <v>3</v>
      </c>
      <c r="S24" s="32">
        <f t="shared" ca="1" si="6"/>
        <v>0</v>
      </c>
      <c r="T24" s="6" t="str">
        <f t="shared" ca="1" si="7"/>
        <v/>
      </c>
    </row>
    <row r="25" spans="2:20" x14ac:dyDescent="0.35">
      <c r="B25" s="58"/>
      <c r="C25" s="58"/>
      <c r="D25" s="59">
        <f t="shared" ca="1" si="8"/>
        <v>23</v>
      </c>
      <c r="E25" s="45" t="str">
        <f t="shared" ca="1" si="0"/>
        <v/>
      </c>
      <c r="F25" s="56" t="str">
        <f t="shared" ca="1" si="1"/>
        <v/>
      </c>
      <c r="G25" s="56" t="str">
        <f ca="1">IF(S25=1,INDIRECT("Komplett!"&amp;ADDRESS(5+T25,COLUMN(Komplett!$L$5))),T(0))</f>
        <v/>
      </c>
      <c r="H25" s="57" t="str">
        <f ca="1">IF(S25=1,INDIRECT("Komplett!"&amp;ADDRESS(5+T25,COLUMN(Komplett!$M$5))),T(0))</f>
        <v/>
      </c>
      <c r="J25" s="6">
        <f t="shared" ca="1" si="9"/>
        <v>0</v>
      </c>
      <c r="K25" s="6">
        <f t="shared" si="10"/>
        <v>23</v>
      </c>
      <c r="L25" s="6" t="str">
        <f t="shared" si="11"/>
        <v>mJ</v>
      </c>
      <c r="M25" s="6" t="str">
        <f t="shared" si="12"/>
        <v>PB</v>
      </c>
      <c r="N25" s="6">
        <f t="shared" si="2"/>
        <v>2</v>
      </c>
      <c r="O25" s="6">
        <f t="shared" si="3"/>
        <v>1</v>
      </c>
      <c r="P25" s="6">
        <f t="shared" si="4"/>
        <v>1</v>
      </c>
      <c r="Q25" s="6">
        <f t="shared" si="5"/>
        <v>112</v>
      </c>
      <c r="R25" s="6">
        <f>MATCH(Q25,Komplett!$AQ$4:$BN$4,0)</f>
        <v>3</v>
      </c>
      <c r="S25" s="32">
        <f t="shared" ca="1" si="6"/>
        <v>0</v>
      </c>
      <c r="T25" s="6" t="str">
        <f t="shared" ca="1" si="7"/>
        <v/>
      </c>
    </row>
    <row r="26" spans="2:20" x14ac:dyDescent="0.35">
      <c r="B26" s="58"/>
      <c r="C26" s="58"/>
      <c r="D26" s="59">
        <f t="shared" ca="1" si="8"/>
        <v>24</v>
      </c>
      <c r="E26" s="45" t="str">
        <f t="shared" ca="1" si="0"/>
        <v/>
      </c>
      <c r="F26" s="56" t="str">
        <f t="shared" ca="1" si="1"/>
        <v/>
      </c>
      <c r="G26" s="56" t="str">
        <f ca="1">IF(S26=1,INDIRECT("Komplett!"&amp;ADDRESS(5+T26,COLUMN(Komplett!$L$5))),T(0))</f>
        <v/>
      </c>
      <c r="H26" s="57" t="str">
        <f ca="1">IF(S26=1,INDIRECT("Komplett!"&amp;ADDRESS(5+T26,COLUMN(Komplett!$M$5))),T(0))</f>
        <v/>
      </c>
      <c r="J26" s="6">
        <f t="shared" ca="1" si="9"/>
        <v>0</v>
      </c>
      <c r="K26" s="6">
        <f t="shared" si="10"/>
        <v>24</v>
      </c>
      <c r="L26" s="6" t="str">
        <f t="shared" si="11"/>
        <v>mJ</v>
      </c>
      <c r="M26" s="6" t="str">
        <f t="shared" si="12"/>
        <v>PB</v>
      </c>
      <c r="N26" s="6">
        <f t="shared" si="2"/>
        <v>2</v>
      </c>
      <c r="O26" s="6">
        <f t="shared" si="3"/>
        <v>1</v>
      </c>
      <c r="P26" s="6">
        <f t="shared" si="4"/>
        <v>1</v>
      </c>
      <c r="Q26" s="6">
        <f t="shared" si="5"/>
        <v>112</v>
      </c>
      <c r="R26" s="6">
        <f>MATCH(Q26,Komplett!$AQ$4:$BN$4,0)</f>
        <v>3</v>
      </c>
      <c r="S26" s="32">
        <f t="shared" ca="1" si="6"/>
        <v>0</v>
      </c>
      <c r="T26" s="6" t="str">
        <f t="shared" ca="1" si="7"/>
        <v/>
      </c>
    </row>
    <row r="27" spans="2:20" x14ac:dyDescent="0.35">
      <c r="B27" s="58"/>
      <c r="C27" s="58"/>
      <c r="D27" s="59">
        <f t="shared" ca="1" si="8"/>
        <v>25</v>
      </c>
      <c r="E27" s="45" t="str">
        <f t="shared" ca="1" si="0"/>
        <v/>
      </c>
      <c r="F27" s="56" t="str">
        <f t="shared" ca="1" si="1"/>
        <v/>
      </c>
      <c r="G27" s="56" t="str">
        <f ca="1">IF(S27=1,INDIRECT("Komplett!"&amp;ADDRESS(5+T27,COLUMN(Komplett!$L$5))),T(0))</f>
        <v/>
      </c>
      <c r="H27" s="57" t="str">
        <f ca="1">IF(S27=1,INDIRECT("Komplett!"&amp;ADDRESS(5+T27,COLUMN(Komplett!$M$5))),T(0))</f>
        <v/>
      </c>
      <c r="J27" s="6">
        <f t="shared" ca="1" si="9"/>
        <v>0</v>
      </c>
      <c r="K27" s="6">
        <f t="shared" si="10"/>
        <v>25</v>
      </c>
      <c r="L27" s="6" t="str">
        <f t="shared" si="11"/>
        <v>mJ</v>
      </c>
      <c r="M27" s="6" t="str">
        <f t="shared" si="12"/>
        <v>PB</v>
      </c>
      <c r="N27" s="6">
        <f t="shared" si="2"/>
        <v>2</v>
      </c>
      <c r="O27" s="6">
        <f t="shared" si="3"/>
        <v>1</v>
      </c>
      <c r="P27" s="6">
        <f t="shared" si="4"/>
        <v>1</v>
      </c>
      <c r="Q27" s="6">
        <f t="shared" si="5"/>
        <v>112</v>
      </c>
      <c r="R27" s="6">
        <f>MATCH(Q27,Komplett!$AQ$4:$BN$4,0)</f>
        <v>3</v>
      </c>
      <c r="S27" s="32">
        <f t="shared" ca="1" si="6"/>
        <v>0</v>
      </c>
      <c r="T27" s="6" t="str">
        <f t="shared" ca="1" si="7"/>
        <v/>
      </c>
    </row>
    <row r="28" spans="2:20" x14ac:dyDescent="0.35">
      <c r="B28" s="58"/>
      <c r="C28" s="58"/>
      <c r="D28" s="59">
        <f t="shared" ca="1" si="8"/>
        <v>26</v>
      </c>
      <c r="E28" s="45" t="str">
        <f t="shared" ca="1" si="0"/>
        <v/>
      </c>
      <c r="F28" s="56" t="str">
        <f t="shared" ca="1" si="1"/>
        <v/>
      </c>
      <c r="G28" s="56" t="str">
        <f ca="1">IF(S28=1,INDIRECT("Komplett!"&amp;ADDRESS(5+T28,COLUMN(Komplett!$L$5))),T(0))</f>
        <v/>
      </c>
      <c r="H28" s="57" t="str">
        <f ca="1">IF(S28=1,INDIRECT("Komplett!"&amp;ADDRESS(5+T28,COLUMN(Komplett!$M$5))),T(0))</f>
        <v/>
      </c>
      <c r="J28" s="6">
        <f t="shared" ca="1" si="9"/>
        <v>0</v>
      </c>
      <c r="K28" s="6">
        <f t="shared" si="10"/>
        <v>26</v>
      </c>
      <c r="L28" s="6" t="str">
        <f t="shared" si="11"/>
        <v>mJ</v>
      </c>
      <c r="M28" s="6" t="str">
        <f t="shared" si="12"/>
        <v>PB</v>
      </c>
      <c r="N28" s="6">
        <f t="shared" si="2"/>
        <v>2</v>
      </c>
      <c r="O28" s="6">
        <f t="shared" si="3"/>
        <v>1</v>
      </c>
      <c r="P28" s="6">
        <f t="shared" si="4"/>
        <v>1</v>
      </c>
      <c r="Q28" s="6">
        <f t="shared" si="5"/>
        <v>112</v>
      </c>
      <c r="R28" s="6">
        <f>MATCH(Q28,Komplett!$AQ$4:$BN$4,0)</f>
        <v>3</v>
      </c>
      <c r="S28" s="32">
        <f t="shared" ca="1" si="6"/>
        <v>0</v>
      </c>
      <c r="T28" s="6" t="str">
        <f t="shared" ca="1" si="7"/>
        <v/>
      </c>
    </row>
    <row r="29" spans="2:20" x14ac:dyDescent="0.35">
      <c r="B29" s="58"/>
      <c r="C29" s="58"/>
      <c r="D29" s="59">
        <f t="shared" ca="1" si="8"/>
        <v>27</v>
      </c>
      <c r="E29" s="45" t="str">
        <f t="shared" ca="1" si="0"/>
        <v/>
      </c>
      <c r="F29" s="56" t="str">
        <f t="shared" ca="1" si="1"/>
        <v/>
      </c>
      <c r="G29" s="56" t="str">
        <f ca="1">IF(S29=1,INDIRECT("Komplett!"&amp;ADDRESS(5+T29,COLUMN(Komplett!$L$5))),T(0))</f>
        <v/>
      </c>
      <c r="H29" s="57" t="str">
        <f ca="1">IF(S29=1,INDIRECT("Komplett!"&amp;ADDRESS(5+T29,COLUMN(Komplett!$M$5))),T(0))</f>
        <v/>
      </c>
      <c r="J29" s="6">
        <f t="shared" ca="1" si="9"/>
        <v>0</v>
      </c>
      <c r="K29" s="6">
        <f t="shared" si="10"/>
        <v>27</v>
      </c>
      <c r="L29" s="6" t="str">
        <f t="shared" si="11"/>
        <v>mJ</v>
      </c>
      <c r="M29" s="6" t="str">
        <f t="shared" si="12"/>
        <v>PB</v>
      </c>
      <c r="N29" s="6">
        <f t="shared" si="2"/>
        <v>2</v>
      </c>
      <c r="O29" s="6">
        <f t="shared" si="3"/>
        <v>1</v>
      </c>
      <c r="P29" s="6">
        <f t="shared" si="4"/>
        <v>1</v>
      </c>
      <c r="Q29" s="6">
        <f t="shared" si="5"/>
        <v>112</v>
      </c>
      <c r="R29" s="6">
        <f>MATCH(Q29,Komplett!$AQ$4:$BN$4,0)</f>
        <v>3</v>
      </c>
      <c r="S29" s="32">
        <f t="shared" ca="1" si="6"/>
        <v>0</v>
      </c>
      <c r="T29" s="6" t="str">
        <f t="shared" ca="1" si="7"/>
        <v/>
      </c>
    </row>
    <row r="30" spans="2:20" x14ac:dyDescent="0.35">
      <c r="B30" s="58"/>
      <c r="C30" s="58"/>
      <c r="D30" s="59">
        <f t="shared" ca="1" si="8"/>
        <v>28</v>
      </c>
      <c r="E30" s="45" t="str">
        <f t="shared" ca="1" si="0"/>
        <v/>
      </c>
      <c r="F30" s="56" t="str">
        <f t="shared" ca="1" si="1"/>
        <v/>
      </c>
      <c r="G30" s="56" t="str">
        <f ca="1">IF(S30=1,INDIRECT("Komplett!"&amp;ADDRESS(5+T30,COLUMN(Komplett!$L$5))),T(0))</f>
        <v/>
      </c>
      <c r="H30" s="57" t="str">
        <f ca="1">IF(S30=1,INDIRECT("Komplett!"&amp;ADDRESS(5+T30,COLUMN(Komplett!$M$5))),T(0))</f>
        <v/>
      </c>
      <c r="J30" s="6">
        <f t="shared" ca="1" si="9"/>
        <v>0</v>
      </c>
      <c r="K30" s="6">
        <f t="shared" si="10"/>
        <v>28</v>
      </c>
      <c r="L30" s="6" t="str">
        <f t="shared" si="11"/>
        <v>mJ</v>
      </c>
      <c r="M30" s="6" t="str">
        <f t="shared" si="12"/>
        <v>PB</v>
      </c>
      <c r="N30" s="6">
        <f t="shared" si="2"/>
        <v>2</v>
      </c>
      <c r="O30" s="6">
        <f t="shared" si="3"/>
        <v>1</v>
      </c>
      <c r="P30" s="6">
        <f t="shared" si="4"/>
        <v>1</v>
      </c>
      <c r="Q30" s="6">
        <f t="shared" si="5"/>
        <v>112</v>
      </c>
      <c r="R30" s="6">
        <f>MATCH(Q30,Komplett!$AQ$4:$BN$4,0)</f>
        <v>3</v>
      </c>
      <c r="S30" s="32">
        <f t="shared" ca="1" si="6"/>
        <v>0</v>
      </c>
      <c r="T30" s="6" t="str">
        <f t="shared" ca="1" si="7"/>
        <v/>
      </c>
    </row>
    <row r="31" spans="2:20" x14ac:dyDescent="0.35">
      <c r="B31" s="58"/>
      <c r="C31" s="58"/>
      <c r="D31" s="59">
        <f t="shared" ca="1" si="8"/>
        <v>29</v>
      </c>
      <c r="E31" s="45" t="str">
        <f t="shared" ca="1" si="0"/>
        <v/>
      </c>
      <c r="F31" s="56" t="str">
        <f t="shared" ca="1" si="1"/>
        <v/>
      </c>
      <c r="G31" s="56" t="str">
        <f ca="1">IF(S31=1,INDIRECT("Komplett!"&amp;ADDRESS(5+T31,COLUMN(Komplett!$L$5))),T(0))</f>
        <v/>
      </c>
      <c r="H31" s="57" t="str">
        <f ca="1">IF(S31=1,INDIRECT("Komplett!"&amp;ADDRESS(5+T31,COLUMN(Komplett!$M$5))),T(0))</f>
        <v/>
      </c>
      <c r="J31" s="6">
        <f t="shared" ca="1" si="9"/>
        <v>0</v>
      </c>
      <c r="K31" s="6">
        <f t="shared" si="10"/>
        <v>29</v>
      </c>
      <c r="L31" s="6" t="str">
        <f t="shared" si="11"/>
        <v>mJ</v>
      </c>
      <c r="M31" s="6" t="str">
        <f t="shared" si="12"/>
        <v>PB</v>
      </c>
      <c r="N31" s="6">
        <f t="shared" si="2"/>
        <v>2</v>
      </c>
      <c r="O31" s="6">
        <f t="shared" si="3"/>
        <v>1</v>
      </c>
      <c r="P31" s="6">
        <f t="shared" si="4"/>
        <v>1</v>
      </c>
      <c r="Q31" s="6">
        <f t="shared" si="5"/>
        <v>112</v>
      </c>
      <c r="R31" s="6">
        <f>MATCH(Q31,Komplett!$AQ$4:$BN$4,0)</f>
        <v>3</v>
      </c>
      <c r="S31" s="32">
        <f t="shared" ca="1" si="6"/>
        <v>0</v>
      </c>
      <c r="T31" s="6" t="str">
        <f t="shared" ca="1" si="7"/>
        <v/>
      </c>
    </row>
    <row r="32" spans="2:20" x14ac:dyDescent="0.35">
      <c r="B32" s="58"/>
      <c r="C32" s="58"/>
      <c r="D32" s="59">
        <f t="shared" ca="1" si="8"/>
        <v>30</v>
      </c>
      <c r="E32" s="45" t="str">
        <f t="shared" ca="1" si="0"/>
        <v/>
      </c>
      <c r="F32" s="56" t="str">
        <f t="shared" ca="1" si="1"/>
        <v/>
      </c>
      <c r="G32" s="56" t="str">
        <f ca="1">IF(S32=1,INDIRECT("Komplett!"&amp;ADDRESS(5+T32,COLUMN(Komplett!$L$5))),T(0))</f>
        <v/>
      </c>
      <c r="H32" s="57" t="str">
        <f ca="1">IF(S32=1,INDIRECT("Komplett!"&amp;ADDRESS(5+T32,COLUMN(Komplett!$M$5))),T(0))</f>
        <v/>
      </c>
      <c r="J32" s="6">
        <f t="shared" ca="1" si="9"/>
        <v>0</v>
      </c>
      <c r="K32" s="6">
        <f t="shared" si="10"/>
        <v>30</v>
      </c>
      <c r="L32" s="6" t="str">
        <f t="shared" si="11"/>
        <v>mJ</v>
      </c>
      <c r="M32" s="6" t="str">
        <f t="shared" si="12"/>
        <v>PB</v>
      </c>
      <c r="N32" s="6">
        <f t="shared" si="2"/>
        <v>2</v>
      </c>
      <c r="O32" s="6">
        <f t="shared" si="3"/>
        <v>1</v>
      </c>
      <c r="P32" s="6">
        <f t="shared" si="4"/>
        <v>1</v>
      </c>
      <c r="Q32" s="6">
        <f t="shared" si="5"/>
        <v>112</v>
      </c>
      <c r="R32" s="6">
        <f>MATCH(Q32,Komplett!$AQ$4:$BN$4,0)</f>
        <v>3</v>
      </c>
      <c r="S32" s="32">
        <f t="shared" ca="1" si="6"/>
        <v>0</v>
      </c>
      <c r="T32" s="6" t="str">
        <f t="shared" ca="1" si="7"/>
        <v/>
      </c>
    </row>
    <row r="33" spans="2:20" x14ac:dyDescent="0.35">
      <c r="B33" s="58"/>
      <c r="C33" s="58"/>
      <c r="D33" s="59">
        <f t="shared" ca="1" si="8"/>
        <v>31</v>
      </c>
      <c r="E33" s="45" t="str">
        <f t="shared" ca="1" si="0"/>
        <v/>
      </c>
      <c r="F33" s="56" t="str">
        <f t="shared" ca="1" si="1"/>
        <v/>
      </c>
      <c r="G33" s="56" t="str">
        <f ca="1">IF(S33=1,INDIRECT("Komplett!"&amp;ADDRESS(5+T33,COLUMN(Komplett!$L$5))),T(0))</f>
        <v/>
      </c>
      <c r="H33" s="57" t="str">
        <f ca="1">IF(S33=1,INDIRECT("Komplett!"&amp;ADDRESS(5+T33,COLUMN(Komplett!$M$5))),T(0))</f>
        <v/>
      </c>
      <c r="J33" s="6">
        <f t="shared" ca="1" si="9"/>
        <v>0</v>
      </c>
      <c r="K33" s="6">
        <f t="shared" si="10"/>
        <v>31</v>
      </c>
      <c r="L33" s="6" t="str">
        <f t="shared" si="11"/>
        <v>mJ</v>
      </c>
      <c r="M33" s="6" t="str">
        <f t="shared" si="12"/>
        <v>PB</v>
      </c>
      <c r="N33" s="6">
        <f t="shared" si="2"/>
        <v>2</v>
      </c>
      <c r="O33" s="6">
        <f t="shared" si="3"/>
        <v>1</v>
      </c>
      <c r="P33" s="6">
        <f t="shared" si="4"/>
        <v>1</v>
      </c>
      <c r="Q33" s="6">
        <f t="shared" si="5"/>
        <v>112</v>
      </c>
      <c r="R33" s="6">
        <f>MATCH(Q33,Komplett!$AQ$4:$BN$4,0)</f>
        <v>3</v>
      </c>
      <c r="S33" s="32">
        <f t="shared" ca="1" si="6"/>
        <v>0</v>
      </c>
      <c r="T33" s="6" t="str">
        <f t="shared" ca="1" si="7"/>
        <v/>
      </c>
    </row>
    <row r="34" spans="2:20" x14ac:dyDescent="0.35">
      <c r="B34" s="58"/>
      <c r="C34" s="58"/>
      <c r="D34" s="59">
        <f t="shared" ca="1" si="8"/>
        <v>32</v>
      </c>
      <c r="E34" s="45" t="str">
        <f t="shared" ca="1" si="0"/>
        <v/>
      </c>
      <c r="F34" s="56" t="str">
        <f t="shared" ca="1" si="1"/>
        <v/>
      </c>
      <c r="G34" s="56" t="str">
        <f ca="1">IF(S34=1,INDIRECT("Komplett!"&amp;ADDRESS(5+T34,COLUMN(Komplett!$L$5))),T(0))</f>
        <v/>
      </c>
      <c r="H34" s="57" t="str">
        <f ca="1">IF(S34=1,INDIRECT("Komplett!"&amp;ADDRESS(5+T34,COLUMN(Komplett!$M$5))),T(0))</f>
        <v/>
      </c>
      <c r="J34" s="6">
        <f t="shared" ca="1" si="9"/>
        <v>0</v>
      </c>
      <c r="K34" s="6">
        <f t="shared" si="10"/>
        <v>32</v>
      </c>
      <c r="L34" s="6" t="str">
        <f t="shared" si="11"/>
        <v>mJ</v>
      </c>
      <c r="M34" s="6" t="str">
        <f t="shared" si="12"/>
        <v>PB</v>
      </c>
      <c r="N34" s="6">
        <f t="shared" si="2"/>
        <v>2</v>
      </c>
      <c r="O34" s="6">
        <f t="shared" si="3"/>
        <v>1</v>
      </c>
      <c r="P34" s="6">
        <f t="shared" si="4"/>
        <v>1</v>
      </c>
      <c r="Q34" s="6">
        <f t="shared" si="5"/>
        <v>112</v>
      </c>
      <c r="R34" s="6">
        <f>MATCH(Q34,Komplett!$AQ$4:$BN$4,0)</f>
        <v>3</v>
      </c>
      <c r="S34" s="32">
        <f t="shared" ca="1" si="6"/>
        <v>0</v>
      </c>
      <c r="T34" s="6" t="str">
        <f t="shared" ca="1" si="7"/>
        <v/>
      </c>
    </row>
    <row r="35" spans="2:20" x14ac:dyDescent="0.35">
      <c r="B35" s="58"/>
      <c r="C35" s="58"/>
      <c r="D35" s="59">
        <f t="shared" ca="1" si="8"/>
        <v>33</v>
      </c>
      <c r="E35" s="45" t="str">
        <f t="shared" ref="E35:E52" ca="1" si="13">IF(S35=1,INDIRECT("Komplett!"&amp;ADDRESS(5+T35,3)),T(0))</f>
        <v/>
      </c>
      <c r="F35" s="56" t="str">
        <f t="shared" ref="F35:F52" ca="1" si="14">IF(S35=1,INDIRECT("Komplett!"&amp;ADDRESS(5+T35,2)),T(0))</f>
        <v/>
      </c>
      <c r="G35" s="56" t="str">
        <f ca="1">IF(S35=1,INDIRECT("Komplett!"&amp;ADDRESS(5+T35,COLUMN(Komplett!$L$5))),T(0))</f>
        <v/>
      </c>
      <c r="H35" s="57" t="str">
        <f ca="1">IF(S35=1,INDIRECT("Komplett!"&amp;ADDRESS(5+T35,COLUMN(Komplett!$M$5))),T(0))</f>
        <v/>
      </c>
      <c r="J35" s="6">
        <f t="shared" ca="1" si="9"/>
        <v>0</v>
      </c>
      <c r="K35" s="6">
        <f t="shared" si="10"/>
        <v>33</v>
      </c>
      <c r="L35" s="6" t="str">
        <f t="shared" si="11"/>
        <v>mJ</v>
      </c>
      <c r="M35" s="6" t="str">
        <f t="shared" si="12"/>
        <v>PB</v>
      </c>
      <c r="N35" s="6">
        <f t="shared" ref="N35:N52" si="15">IF(LEN(L35)=1,1,IF(MID(L35,2,1)="J",2,IF(MID(L35,2,1)="K",3,0)))</f>
        <v>2</v>
      </c>
      <c r="O35" s="6">
        <f t="shared" ref="O35:O52" si="16">IF(MID(L35,1,1)="m",1,IF(MID(L35,1,1)="w",2,0))</f>
        <v>1</v>
      </c>
      <c r="P35" s="6">
        <f t="shared" ref="P35:P52" si="17">IF(M35="PB",1,IF(M35="LBH",2,IF(M35="LBC",3,IF(M35="TRB",4,0))))</f>
        <v>1</v>
      </c>
      <c r="Q35" s="6">
        <f t="shared" ref="Q35:Q66" si="18">P35*100+O35*10+N35</f>
        <v>112</v>
      </c>
      <c r="R35" s="6">
        <f>MATCH(Q35,Komplett!$AQ$4:$BN$4,0)</f>
        <v>3</v>
      </c>
      <c r="S35" s="32">
        <f t="shared" ref="S35:S66" ca="1" si="19">COUNTIF(INDIRECT("Komplett!"&amp;ADDRESS(6,R$2+R35)&amp;":"&amp;ADDRESS(200,R$2+R35)),K35)</f>
        <v>0</v>
      </c>
      <c r="T35" s="6" t="str">
        <f t="shared" ref="T35:T66" ca="1" si="20">IF(S35=1,MATCH(K35,INDIRECT("Komplett!"&amp;ADDRESS(6,R$2+R35)&amp;":"&amp;ADDRESS(200,R$2+R35)),0),T(0))</f>
        <v/>
      </c>
    </row>
    <row r="36" spans="2:20" x14ac:dyDescent="0.35">
      <c r="B36" s="58"/>
      <c r="C36" s="58"/>
      <c r="D36" s="59">
        <f t="shared" ref="D36:D52" ca="1" si="21">IF(J36*J35=1,D35,K36)</f>
        <v>34</v>
      </c>
      <c r="E36" s="45" t="str">
        <f t="shared" ca="1" si="13"/>
        <v/>
      </c>
      <c r="F36" s="56" t="str">
        <f t="shared" ca="1" si="14"/>
        <v/>
      </c>
      <c r="G36" s="56" t="str">
        <f ca="1">IF(S36=1,INDIRECT("Komplett!"&amp;ADDRESS(5+T36,COLUMN(Komplett!$L$5))),T(0))</f>
        <v/>
      </c>
      <c r="H36" s="57" t="str">
        <f ca="1">IF(S36=1,INDIRECT("Komplett!"&amp;ADDRESS(5+T36,COLUMN(Komplett!$M$5))),T(0))</f>
        <v/>
      </c>
      <c r="J36" s="6">
        <f t="shared" ca="1" si="9"/>
        <v>0</v>
      </c>
      <c r="K36" s="6">
        <f t="shared" ref="K36:K52" si="22">K35+1</f>
        <v>34</v>
      </c>
      <c r="L36" s="6" t="str">
        <f t="shared" ref="L36:L52" si="23">L35</f>
        <v>mJ</v>
      </c>
      <c r="M36" s="6" t="str">
        <f t="shared" ref="M36:M52" si="24">M35</f>
        <v>PB</v>
      </c>
      <c r="N36" s="6">
        <f t="shared" si="15"/>
        <v>2</v>
      </c>
      <c r="O36" s="6">
        <f t="shared" si="16"/>
        <v>1</v>
      </c>
      <c r="P36" s="6">
        <f t="shared" si="17"/>
        <v>1</v>
      </c>
      <c r="Q36" s="6">
        <f t="shared" si="18"/>
        <v>112</v>
      </c>
      <c r="R36" s="6">
        <f>MATCH(Q36,Komplett!$AQ$4:$BN$4,0)</f>
        <v>3</v>
      </c>
      <c r="S36" s="32">
        <f t="shared" ca="1" si="19"/>
        <v>0</v>
      </c>
      <c r="T36" s="6" t="str">
        <f t="shared" ca="1" si="20"/>
        <v/>
      </c>
    </row>
    <row r="37" spans="2:20" x14ac:dyDescent="0.35">
      <c r="B37" s="58"/>
      <c r="C37" s="58"/>
      <c r="D37" s="59">
        <f t="shared" ca="1" si="21"/>
        <v>35</v>
      </c>
      <c r="E37" s="45" t="str">
        <f t="shared" ca="1" si="13"/>
        <v/>
      </c>
      <c r="F37" s="56" t="str">
        <f t="shared" ca="1" si="14"/>
        <v/>
      </c>
      <c r="G37" s="56" t="str">
        <f ca="1">IF(S37=1,INDIRECT("Komplett!"&amp;ADDRESS(5+T37,COLUMN(Komplett!$L$5))),T(0))</f>
        <v/>
      </c>
      <c r="H37" s="57" t="str">
        <f ca="1">IF(S37=1,INDIRECT("Komplett!"&amp;ADDRESS(5+T37,COLUMN(Komplett!$M$5))),T(0))</f>
        <v/>
      </c>
      <c r="J37" s="6">
        <f t="shared" ca="1" si="9"/>
        <v>0</v>
      </c>
      <c r="K37" s="6">
        <f t="shared" si="22"/>
        <v>35</v>
      </c>
      <c r="L37" s="6" t="str">
        <f t="shared" si="23"/>
        <v>mJ</v>
      </c>
      <c r="M37" s="6" t="str">
        <f t="shared" si="24"/>
        <v>PB</v>
      </c>
      <c r="N37" s="6">
        <f t="shared" si="15"/>
        <v>2</v>
      </c>
      <c r="O37" s="6">
        <f t="shared" si="16"/>
        <v>1</v>
      </c>
      <c r="P37" s="6">
        <f t="shared" si="17"/>
        <v>1</v>
      </c>
      <c r="Q37" s="6">
        <f t="shared" si="18"/>
        <v>112</v>
      </c>
      <c r="R37" s="6">
        <f>MATCH(Q37,Komplett!$AQ$4:$BN$4,0)</f>
        <v>3</v>
      </c>
      <c r="S37" s="32">
        <f t="shared" ca="1" si="19"/>
        <v>0</v>
      </c>
      <c r="T37" s="6" t="str">
        <f t="shared" ca="1" si="20"/>
        <v/>
      </c>
    </row>
    <row r="38" spans="2:20" x14ac:dyDescent="0.35">
      <c r="B38" s="58"/>
      <c r="C38" s="58"/>
      <c r="D38" s="59">
        <f t="shared" ca="1" si="21"/>
        <v>36</v>
      </c>
      <c r="E38" s="45" t="str">
        <f t="shared" ca="1" si="13"/>
        <v/>
      </c>
      <c r="F38" s="56" t="str">
        <f t="shared" ca="1" si="14"/>
        <v/>
      </c>
      <c r="G38" s="56" t="str">
        <f ca="1">IF(S38=1,INDIRECT("Komplett!"&amp;ADDRESS(5+T38,COLUMN(Komplett!$L$5))),T(0))</f>
        <v/>
      </c>
      <c r="H38" s="57" t="str">
        <f ca="1">IF(S38=1,INDIRECT("Komplett!"&amp;ADDRESS(5+T38,COLUMN(Komplett!$M$5))),T(0))</f>
        <v/>
      </c>
      <c r="J38" s="6">
        <f t="shared" ca="1" si="9"/>
        <v>0</v>
      </c>
      <c r="K38" s="6">
        <f t="shared" si="22"/>
        <v>36</v>
      </c>
      <c r="L38" s="6" t="str">
        <f t="shared" si="23"/>
        <v>mJ</v>
      </c>
      <c r="M38" s="6" t="str">
        <f t="shared" si="24"/>
        <v>PB</v>
      </c>
      <c r="N38" s="6">
        <f t="shared" si="15"/>
        <v>2</v>
      </c>
      <c r="O38" s="6">
        <f t="shared" si="16"/>
        <v>1</v>
      </c>
      <c r="P38" s="6">
        <f t="shared" si="17"/>
        <v>1</v>
      </c>
      <c r="Q38" s="6">
        <f t="shared" si="18"/>
        <v>112</v>
      </c>
      <c r="R38" s="6">
        <f>MATCH(Q38,Komplett!$AQ$4:$BN$4,0)</f>
        <v>3</v>
      </c>
      <c r="S38" s="32">
        <f t="shared" ca="1" si="19"/>
        <v>0</v>
      </c>
      <c r="T38" s="6" t="str">
        <f t="shared" ca="1" si="20"/>
        <v/>
      </c>
    </row>
    <row r="39" spans="2:20" x14ac:dyDescent="0.35">
      <c r="B39" s="58"/>
      <c r="C39" s="58"/>
      <c r="D39" s="59">
        <f t="shared" ca="1" si="21"/>
        <v>37</v>
      </c>
      <c r="E39" s="45" t="str">
        <f t="shared" ca="1" si="13"/>
        <v/>
      </c>
      <c r="F39" s="56" t="str">
        <f t="shared" ca="1" si="14"/>
        <v/>
      </c>
      <c r="G39" s="56" t="str">
        <f ca="1">IF(S39=1,INDIRECT("Komplett!"&amp;ADDRESS(5+T39,COLUMN(Komplett!$L$5))),T(0))</f>
        <v/>
      </c>
      <c r="H39" s="57" t="str">
        <f ca="1">IF(S39=1,INDIRECT("Komplett!"&amp;ADDRESS(5+T39,COLUMN(Komplett!$M$5))),T(0))</f>
        <v/>
      </c>
      <c r="J39" s="6">
        <f t="shared" ca="1" si="9"/>
        <v>0</v>
      </c>
      <c r="K39" s="6">
        <f t="shared" si="22"/>
        <v>37</v>
      </c>
      <c r="L39" s="6" t="str">
        <f t="shared" si="23"/>
        <v>mJ</v>
      </c>
      <c r="M39" s="6" t="str">
        <f t="shared" si="24"/>
        <v>PB</v>
      </c>
      <c r="N39" s="6">
        <f t="shared" si="15"/>
        <v>2</v>
      </c>
      <c r="O39" s="6">
        <f t="shared" si="16"/>
        <v>1</v>
      </c>
      <c r="P39" s="6">
        <f t="shared" si="17"/>
        <v>1</v>
      </c>
      <c r="Q39" s="6">
        <f t="shared" si="18"/>
        <v>112</v>
      </c>
      <c r="R39" s="6">
        <f>MATCH(Q39,Komplett!$AQ$4:$BN$4,0)</f>
        <v>3</v>
      </c>
      <c r="S39" s="32">
        <f t="shared" ca="1" si="19"/>
        <v>0</v>
      </c>
      <c r="T39" s="6" t="str">
        <f t="shared" ca="1" si="20"/>
        <v/>
      </c>
    </row>
    <row r="40" spans="2:20" x14ac:dyDescent="0.35">
      <c r="B40" s="58"/>
      <c r="C40" s="58"/>
      <c r="D40" s="59">
        <f t="shared" ca="1" si="21"/>
        <v>38</v>
      </c>
      <c r="E40" s="45" t="str">
        <f t="shared" ca="1" si="13"/>
        <v/>
      </c>
      <c r="F40" s="56" t="str">
        <f t="shared" ca="1" si="14"/>
        <v/>
      </c>
      <c r="G40" s="56" t="str">
        <f ca="1">IF(S40=1,INDIRECT("Komplett!"&amp;ADDRESS(5+T40,COLUMN(Komplett!$L$5))),T(0))</f>
        <v/>
      </c>
      <c r="H40" s="57" t="str">
        <f ca="1">IF(S40=1,INDIRECT("Komplett!"&amp;ADDRESS(5+T40,COLUMN(Komplett!$M$5))),T(0))</f>
        <v/>
      </c>
      <c r="J40" s="6">
        <f t="shared" ca="1" si="9"/>
        <v>0</v>
      </c>
      <c r="K40" s="6">
        <f t="shared" si="22"/>
        <v>38</v>
      </c>
      <c r="L40" s="6" t="str">
        <f t="shared" si="23"/>
        <v>mJ</v>
      </c>
      <c r="M40" s="6" t="str">
        <f t="shared" si="24"/>
        <v>PB</v>
      </c>
      <c r="N40" s="6">
        <f t="shared" si="15"/>
        <v>2</v>
      </c>
      <c r="O40" s="6">
        <f t="shared" si="16"/>
        <v>1</v>
      </c>
      <c r="P40" s="6">
        <f t="shared" si="17"/>
        <v>1</v>
      </c>
      <c r="Q40" s="6">
        <f t="shared" si="18"/>
        <v>112</v>
      </c>
      <c r="R40" s="6">
        <f>MATCH(Q40,Komplett!$AQ$4:$BN$4,0)</f>
        <v>3</v>
      </c>
      <c r="S40" s="32">
        <f t="shared" ca="1" si="19"/>
        <v>0</v>
      </c>
      <c r="T40" s="6" t="str">
        <f t="shared" ca="1" si="20"/>
        <v/>
      </c>
    </row>
    <row r="41" spans="2:20" x14ac:dyDescent="0.35">
      <c r="B41" s="58"/>
      <c r="C41" s="58"/>
      <c r="D41" s="59">
        <f t="shared" ca="1" si="21"/>
        <v>39</v>
      </c>
      <c r="E41" s="45" t="str">
        <f t="shared" ca="1" si="13"/>
        <v/>
      </c>
      <c r="F41" s="56" t="str">
        <f t="shared" ca="1" si="14"/>
        <v/>
      </c>
      <c r="G41" s="56" t="str">
        <f ca="1">IF(S41=1,INDIRECT("Komplett!"&amp;ADDRESS(5+T41,COLUMN(Komplett!$L$5))),T(0))</f>
        <v/>
      </c>
      <c r="H41" s="57" t="str">
        <f ca="1">IF(S41=1,INDIRECT("Komplett!"&amp;ADDRESS(5+T41,COLUMN(Komplett!$M$5))),T(0))</f>
        <v/>
      </c>
      <c r="J41" s="6">
        <f t="shared" ca="1" si="9"/>
        <v>0</v>
      </c>
      <c r="K41" s="6">
        <f t="shared" si="22"/>
        <v>39</v>
      </c>
      <c r="L41" s="6" t="str">
        <f t="shared" si="23"/>
        <v>mJ</v>
      </c>
      <c r="M41" s="6" t="str">
        <f t="shared" si="24"/>
        <v>PB</v>
      </c>
      <c r="N41" s="6">
        <f t="shared" si="15"/>
        <v>2</v>
      </c>
      <c r="O41" s="6">
        <f t="shared" si="16"/>
        <v>1</v>
      </c>
      <c r="P41" s="6">
        <f t="shared" si="17"/>
        <v>1</v>
      </c>
      <c r="Q41" s="6">
        <f t="shared" si="18"/>
        <v>112</v>
      </c>
      <c r="R41" s="6">
        <f>MATCH(Q41,Komplett!$AQ$4:$BN$4,0)</f>
        <v>3</v>
      </c>
      <c r="S41" s="32">
        <f t="shared" ca="1" si="19"/>
        <v>0</v>
      </c>
      <c r="T41" s="6" t="str">
        <f t="shared" ca="1" si="20"/>
        <v/>
      </c>
    </row>
    <row r="42" spans="2:20" x14ac:dyDescent="0.35">
      <c r="B42" s="58"/>
      <c r="C42" s="58"/>
      <c r="D42" s="59">
        <f t="shared" ca="1" si="21"/>
        <v>40</v>
      </c>
      <c r="E42" s="45" t="str">
        <f t="shared" ca="1" si="13"/>
        <v/>
      </c>
      <c r="F42" s="56" t="str">
        <f t="shared" ca="1" si="14"/>
        <v/>
      </c>
      <c r="G42" s="56" t="str">
        <f ca="1">IF(S42=1,INDIRECT("Komplett!"&amp;ADDRESS(5+T42,COLUMN(Komplett!$L$5))),T(0))</f>
        <v/>
      </c>
      <c r="H42" s="57" t="str">
        <f ca="1">IF(S42=1,INDIRECT("Komplett!"&amp;ADDRESS(5+T42,COLUMN(Komplett!$M$5))),T(0))</f>
        <v/>
      </c>
      <c r="J42" s="6">
        <f t="shared" ca="1" si="9"/>
        <v>0</v>
      </c>
      <c r="K42" s="6">
        <f t="shared" si="22"/>
        <v>40</v>
      </c>
      <c r="L42" s="6" t="str">
        <f t="shared" si="23"/>
        <v>mJ</v>
      </c>
      <c r="M42" s="6" t="str">
        <f t="shared" si="24"/>
        <v>PB</v>
      </c>
      <c r="N42" s="6">
        <f t="shared" si="15"/>
        <v>2</v>
      </c>
      <c r="O42" s="6">
        <f t="shared" si="16"/>
        <v>1</v>
      </c>
      <c r="P42" s="6">
        <f t="shared" si="17"/>
        <v>1</v>
      </c>
      <c r="Q42" s="6">
        <f t="shared" si="18"/>
        <v>112</v>
      </c>
      <c r="R42" s="6">
        <f>MATCH(Q42,Komplett!$AQ$4:$BN$4,0)</f>
        <v>3</v>
      </c>
      <c r="S42" s="32">
        <f t="shared" ca="1" si="19"/>
        <v>0</v>
      </c>
      <c r="T42" s="6" t="str">
        <f t="shared" ca="1" si="20"/>
        <v/>
      </c>
    </row>
    <row r="43" spans="2:20" x14ac:dyDescent="0.35">
      <c r="B43" s="58"/>
      <c r="C43" s="58"/>
      <c r="D43" s="59">
        <f t="shared" ca="1" si="21"/>
        <v>41</v>
      </c>
      <c r="E43" s="45" t="str">
        <f t="shared" ca="1" si="13"/>
        <v/>
      </c>
      <c r="F43" s="56" t="str">
        <f t="shared" ca="1" si="14"/>
        <v/>
      </c>
      <c r="G43" s="56" t="str">
        <f ca="1">IF(S43=1,INDIRECT("Komplett!"&amp;ADDRESS(5+T43,COLUMN(Komplett!$L$5))),T(0))</f>
        <v/>
      </c>
      <c r="H43" s="57" t="str">
        <f ca="1">IF(S43=1,INDIRECT("Komplett!"&amp;ADDRESS(5+T43,COLUMN(Komplett!$M$5))),T(0))</f>
        <v/>
      </c>
      <c r="J43" s="6">
        <f t="shared" ca="1" si="9"/>
        <v>0</v>
      </c>
      <c r="K43" s="6">
        <f t="shared" si="22"/>
        <v>41</v>
      </c>
      <c r="L43" s="6" t="str">
        <f t="shared" si="23"/>
        <v>mJ</v>
      </c>
      <c r="M43" s="6" t="str">
        <f t="shared" si="24"/>
        <v>PB</v>
      </c>
      <c r="N43" s="6">
        <f t="shared" si="15"/>
        <v>2</v>
      </c>
      <c r="O43" s="6">
        <f t="shared" si="16"/>
        <v>1</v>
      </c>
      <c r="P43" s="6">
        <f t="shared" si="17"/>
        <v>1</v>
      </c>
      <c r="Q43" s="6">
        <f t="shared" si="18"/>
        <v>112</v>
      </c>
      <c r="R43" s="6">
        <f>MATCH(Q43,Komplett!$AQ$4:$BN$4,0)</f>
        <v>3</v>
      </c>
      <c r="S43" s="32">
        <f t="shared" ca="1" si="19"/>
        <v>0</v>
      </c>
      <c r="T43" s="6" t="str">
        <f t="shared" ca="1" si="20"/>
        <v/>
      </c>
    </row>
    <row r="44" spans="2:20" x14ac:dyDescent="0.35">
      <c r="B44" s="58"/>
      <c r="C44" s="58"/>
      <c r="D44" s="59">
        <f t="shared" ca="1" si="21"/>
        <v>42</v>
      </c>
      <c r="E44" s="45" t="str">
        <f t="shared" ca="1" si="13"/>
        <v/>
      </c>
      <c r="F44" s="56" t="str">
        <f t="shared" ca="1" si="14"/>
        <v/>
      </c>
      <c r="G44" s="56" t="str">
        <f ca="1">IF(S44=1,INDIRECT("Komplett!"&amp;ADDRESS(5+T44,COLUMN(Komplett!$L$5))),T(0))</f>
        <v/>
      </c>
      <c r="H44" s="57" t="str">
        <f ca="1">IF(S44=1,INDIRECT("Komplett!"&amp;ADDRESS(5+T44,COLUMN(Komplett!$M$5))),T(0))</f>
        <v/>
      </c>
      <c r="J44" s="6">
        <f t="shared" ca="1" si="9"/>
        <v>0</v>
      </c>
      <c r="K44" s="6">
        <f t="shared" si="22"/>
        <v>42</v>
      </c>
      <c r="L44" s="6" t="str">
        <f t="shared" si="23"/>
        <v>mJ</v>
      </c>
      <c r="M44" s="6" t="str">
        <f t="shared" si="24"/>
        <v>PB</v>
      </c>
      <c r="N44" s="6">
        <f t="shared" si="15"/>
        <v>2</v>
      </c>
      <c r="O44" s="6">
        <f t="shared" si="16"/>
        <v>1</v>
      </c>
      <c r="P44" s="6">
        <f t="shared" si="17"/>
        <v>1</v>
      </c>
      <c r="Q44" s="6">
        <f t="shared" si="18"/>
        <v>112</v>
      </c>
      <c r="R44" s="6">
        <f>MATCH(Q44,Komplett!$AQ$4:$BN$4,0)</f>
        <v>3</v>
      </c>
      <c r="S44" s="32">
        <f t="shared" ca="1" si="19"/>
        <v>0</v>
      </c>
      <c r="T44" s="6" t="str">
        <f t="shared" ca="1" si="20"/>
        <v/>
      </c>
    </row>
    <row r="45" spans="2:20" x14ac:dyDescent="0.35">
      <c r="B45" s="58"/>
      <c r="C45" s="58"/>
      <c r="D45" s="59">
        <f t="shared" ca="1" si="21"/>
        <v>43</v>
      </c>
      <c r="E45" s="45" t="str">
        <f t="shared" ca="1" si="13"/>
        <v/>
      </c>
      <c r="F45" s="56" t="str">
        <f t="shared" ca="1" si="14"/>
        <v/>
      </c>
      <c r="G45" s="56" t="str">
        <f ca="1">IF(S45=1,INDIRECT("Komplett!"&amp;ADDRESS(5+T45,COLUMN(Komplett!$L$5))),T(0))</f>
        <v/>
      </c>
      <c r="H45" s="57" t="str">
        <f ca="1">IF(S45=1,INDIRECT("Komplett!"&amp;ADDRESS(5+T45,COLUMN(Komplett!$M$5))),T(0))</f>
        <v/>
      </c>
      <c r="J45" s="6">
        <f t="shared" ca="1" si="9"/>
        <v>0</v>
      </c>
      <c r="K45" s="6">
        <f t="shared" si="22"/>
        <v>43</v>
      </c>
      <c r="L45" s="6" t="str">
        <f t="shared" si="23"/>
        <v>mJ</v>
      </c>
      <c r="M45" s="6" t="str">
        <f t="shared" si="24"/>
        <v>PB</v>
      </c>
      <c r="N45" s="6">
        <f t="shared" si="15"/>
        <v>2</v>
      </c>
      <c r="O45" s="6">
        <f t="shared" si="16"/>
        <v>1</v>
      </c>
      <c r="P45" s="6">
        <f t="shared" si="17"/>
        <v>1</v>
      </c>
      <c r="Q45" s="6">
        <f t="shared" si="18"/>
        <v>112</v>
      </c>
      <c r="R45" s="6">
        <f>MATCH(Q45,Komplett!$AQ$4:$BN$4,0)</f>
        <v>3</v>
      </c>
      <c r="S45" s="32">
        <f t="shared" ca="1" si="19"/>
        <v>0</v>
      </c>
      <c r="T45" s="6" t="str">
        <f t="shared" ca="1" si="20"/>
        <v/>
      </c>
    </row>
    <row r="46" spans="2:20" x14ac:dyDescent="0.35">
      <c r="B46" s="58"/>
      <c r="C46" s="58"/>
      <c r="D46" s="59">
        <f t="shared" ca="1" si="21"/>
        <v>44</v>
      </c>
      <c r="E46" s="45" t="str">
        <f t="shared" ca="1" si="13"/>
        <v/>
      </c>
      <c r="F46" s="56" t="str">
        <f t="shared" ca="1" si="14"/>
        <v/>
      </c>
      <c r="G46" s="56" t="str">
        <f ca="1">IF(S46=1,INDIRECT("Komplett!"&amp;ADDRESS(5+T46,COLUMN(Komplett!$L$5))),T(0))</f>
        <v/>
      </c>
      <c r="H46" s="57" t="str">
        <f ca="1">IF(S46=1,INDIRECT("Komplett!"&amp;ADDRESS(5+T46,COLUMN(Komplett!$M$5))),T(0))</f>
        <v/>
      </c>
      <c r="J46" s="6">
        <f t="shared" ca="1" si="9"/>
        <v>0</v>
      </c>
      <c r="K46" s="6">
        <f t="shared" si="22"/>
        <v>44</v>
      </c>
      <c r="L46" s="6" t="str">
        <f t="shared" si="23"/>
        <v>mJ</v>
      </c>
      <c r="M46" s="6" t="str">
        <f t="shared" si="24"/>
        <v>PB</v>
      </c>
      <c r="N46" s="6">
        <f t="shared" si="15"/>
        <v>2</v>
      </c>
      <c r="O46" s="6">
        <f t="shared" si="16"/>
        <v>1</v>
      </c>
      <c r="P46" s="6">
        <f t="shared" si="17"/>
        <v>1</v>
      </c>
      <c r="Q46" s="6">
        <f t="shared" si="18"/>
        <v>112</v>
      </c>
      <c r="R46" s="6">
        <f>MATCH(Q46,Komplett!$AQ$4:$BN$4,0)</f>
        <v>3</v>
      </c>
      <c r="S46" s="32">
        <f t="shared" ca="1" si="19"/>
        <v>0</v>
      </c>
      <c r="T46" s="6" t="str">
        <f t="shared" ca="1" si="20"/>
        <v/>
      </c>
    </row>
    <row r="47" spans="2:20" x14ac:dyDescent="0.35">
      <c r="B47" s="58"/>
      <c r="C47" s="58"/>
      <c r="D47" s="59">
        <f t="shared" ca="1" si="21"/>
        <v>45</v>
      </c>
      <c r="E47" s="45" t="str">
        <f t="shared" ca="1" si="13"/>
        <v/>
      </c>
      <c r="F47" s="56" t="str">
        <f t="shared" ca="1" si="14"/>
        <v/>
      </c>
      <c r="G47" s="56" t="str">
        <f ca="1">IF(S47=1,INDIRECT("Komplett!"&amp;ADDRESS(5+T47,COLUMN(Komplett!$L$5))),T(0))</f>
        <v/>
      </c>
      <c r="H47" s="57" t="str">
        <f ca="1">IF(S47=1,INDIRECT("Komplett!"&amp;ADDRESS(5+T47,COLUMN(Komplett!$M$5))),T(0))</f>
        <v/>
      </c>
      <c r="J47" s="6">
        <f t="shared" ca="1" si="9"/>
        <v>0</v>
      </c>
      <c r="K47" s="6">
        <f t="shared" si="22"/>
        <v>45</v>
      </c>
      <c r="L47" s="6" t="str">
        <f t="shared" si="23"/>
        <v>mJ</v>
      </c>
      <c r="M47" s="6" t="str">
        <f t="shared" si="24"/>
        <v>PB</v>
      </c>
      <c r="N47" s="6">
        <f t="shared" si="15"/>
        <v>2</v>
      </c>
      <c r="O47" s="6">
        <f t="shared" si="16"/>
        <v>1</v>
      </c>
      <c r="P47" s="6">
        <f t="shared" si="17"/>
        <v>1</v>
      </c>
      <c r="Q47" s="6">
        <f t="shared" si="18"/>
        <v>112</v>
      </c>
      <c r="R47" s="6">
        <f>MATCH(Q47,Komplett!$AQ$4:$BN$4,0)</f>
        <v>3</v>
      </c>
      <c r="S47" s="32">
        <f t="shared" ca="1" si="19"/>
        <v>0</v>
      </c>
      <c r="T47" s="6" t="str">
        <f t="shared" ca="1" si="20"/>
        <v/>
      </c>
    </row>
    <row r="48" spans="2:20" x14ac:dyDescent="0.35">
      <c r="B48" s="58"/>
      <c r="C48" s="58"/>
      <c r="D48" s="59">
        <f t="shared" ca="1" si="21"/>
        <v>46</v>
      </c>
      <c r="E48" s="45" t="str">
        <f t="shared" ca="1" si="13"/>
        <v/>
      </c>
      <c r="F48" s="56" t="str">
        <f t="shared" ca="1" si="14"/>
        <v/>
      </c>
      <c r="G48" s="56" t="str">
        <f ca="1">IF(S48=1,INDIRECT("Komplett!"&amp;ADDRESS(5+T48,COLUMN(Komplett!$L$5))),T(0))</f>
        <v/>
      </c>
      <c r="H48" s="57" t="str">
        <f ca="1">IF(S48=1,INDIRECT("Komplett!"&amp;ADDRESS(5+T48,COLUMN(Komplett!$M$5))),T(0))</f>
        <v/>
      </c>
      <c r="J48" s="6">
        <f t="shared" ca="1" si="9"/>
        <v>0</v>
      </c>
      <c r="K48" s="6">
        <f t="shared" si="22"/>
        <v>46</v>
      </c>
      <c r="L48" s="6" t="str">
        <f t="shared" si="23"/>
        <v>mJ</v>
      </c>
      <c r="M48" s="6" t="str">
        <f t="shared" si="24"/>
        <v>PB</v>
      </c>
      <c r="N48" s="6">
        <f t="shared" si="15"/>
        <v>2</v>
      </c>
      <c r="O48" s="6">
        <f t="shared" si="16"/>
        <v>1</v>
      </c>
      <c r="P48" s="6">
        <f t="shared" si="17"/>
        <v>1</v>
      </c>
      <c r="Q48" s="6">
        <f t="shared" si="18"/>
        <v>112</v>
      </c>
      <c r="R48" s="6">
        <f>MATCH(Q48,Komplett!$AQ$4:$BN$4,0)</f>
        <v>3</v>
      </c>
      <c r="S48" s="32">
        <f t="shared" ca="1" si="19"/>
        <v>0</v>
      </c>
      <c r="T48" s="6" t="str">
        <f t="shared" ca="1" si="20"/>
        <v/>
      </c>
    </row>
    <row r="49" spans="2:20" x14ac:dyDescent="0.35">
      <c r="B49" s="58"/>
      <c r="C49" s="58"/>
      <c r="D49" s="59">
        <f t="shared" ca="1" si="21"/>
        <v>47</v>
      </c>
      <c r="E49" s="45" t="str">
        <f t="shared" ca="1" si="13"/>
        <v/>
      </c>
      <c r="F49" s="56" t="str">
        <f t="shared" ca="1" si="14"/>
        <v/>
      </c>
      <c r="G49" s="56" t="str">
        <f ca="1">IF(S49=1,INDIRECT("Komplett!"&amp;ADDRESS(5+T49,COLUMN(Komplett!$L$5))),T(0))</f>
        <v/>
      </c>
      <c r="H49" s="57" t="str">
        <f ca="1">IF(S49=1,INDIRECT("Komplett!"&amp;ADDRESS(5+T49,COLUMN(Komplett!$M$5))),T(0))</f>
        <v/>
      </c>
      <c r="J49" s="6">
        <f t="shared" ca="1" si="9"/>
        <v>0</v>
      </c>
      <c r="K49" s="6">
        <f t="shared" si="22"/>
        <v>47</v>
      </c>
      <c r="L49" s="6" t="str">
        <f t="shared" si="23"/>
        <v>mJ</v>
      </c>
      <c r="M49" s="6" t="str">
        <f t="shared" si="24"/>
        <v>PB</v>
      </c>
      <c r="N49" s="6">
        <f t="shared" si="15"/>
        <v>2</v>
      </c>
      <c r="O49" s="6">
        <f t="shared" si="16"/>
        <v>1</v>
      </c>
      <c r="P49" s="6">
        <f t="shared" si="17"/>
        <v>1</v>
      </c>
      <c r="Q49" s="6">
        <f t="shared" si="18"/>
        <v>112</v>
      </c>
      <c r="R49" s="6">
        <f>MATCH(Q49,Komplett!$AQ$4:$BN$4,0)</f>
        <v>3</v>
      </c>
      <c r="S49" s="32">
        <f t="shared" ca="1" si="19"/>
        <v>0</v>
      </c>
      <c r="T49" s="6" t="str">
        <f t="shared" ca="1" si="20"/>
        <v/>
      </c>
    </row>
    <row r="50" spans="2:20" x14ac:dyDescent="0.35">
      <c r="B50" s="58"/>
      <c r="C50" s="58"/>
      <c r="D50" s="59">
        <f t="shared" ca="1" si="21"/>
        <v>48</v>
      </c>
      <c r="E50" s="45" t="str">
        <f t="shared" ca="1" si="13"/>
        <v/>
      </c>
      <c r="F50" s="56" t="str">
        <f t="shared" ca="1" si="14"/>
        <v/>
      </c>
      <c r="G50" s="56" t="str">
        <f ca="1">IF(S50=1,INDIRECT("Komplett!"&amp;ADDRESS(5+T50,COLUMN(Komplett!$L$5))),T(0))</f>
        <v/>
      </c>
      <c r="H50" s="57" t="str">
        <f ca="1">IF(S50=1,INDIRECT("Komplett!"&amp;ADDRESS(5+T50,COLUMN(Komplett!$M$5))),T(0))</f>
        <v/>
      </c>
      <c r="J50" s="6">
        <f t="shared" ca="1" si="9"/>
        <v>0</v>
      </c>
      <c r="K50" s="6">
        <f t="shared" si="22"/>
        <v>48</v>
      </c>
      <c r="L50" s="6" t="str">
        <f t="shared" si="23"/>
        <v>mJ</v>
      </c>
      <c r="M50" s="6" t="str">
        <f t="shared" si="24"/>
        <v>PB</v>
      </c>
      <c r="N50" s="6">
        <f t="shared" si="15"/>
        <v>2</v>
      </c>
      <c r="O50" s="6">
        <f t="shared" si="16"/>
        <v>1</v>
      </c>
      <c r="P50" s="6">
        <f t="shared" si="17"/>
        <v>1</v>
      </c>
      <c r="Q50" s="6">
        <f t="shared" si="18"/>
        <v>112</v>
      </c>
      <c r="R50" s="6">
        <f>MATCH(Q50,Komplett!$AQ$4:$BN$4,0)</f>
        <v>3</v>
      </c>
      <c r="S50" s="32">
        <f t="shared" ca="1" si="19"/>
        <v>0</v>
      </c>
      <c r="T50" s="6" t="str">
        <f t="shared" ca="1" si="20"/>
        <v/>
      </c>
    </row>
    <row r="51" spans="2:20" x14ac:dyDescent="0.35">
      <c r="B51" s="58"/>
      <c r="C51" s="58"/>
      <c r="D51" s="59">
        <f t="shared" ca="1" si="21"/>
        <v>49</v>
      </c>
      <c r="E51" s="45" t="str">
        <f t="shared" ca="1" si="13"/>
        <v/>
      </c>
      <c r="F51" s="56" t="str">
        <f t="shared" ca="1" si="14"/>
        <v/>
      </c>
      <c r="G51" s="56" t="str">
        <f ca="1">IF(S51=1,INDIRECT("Komplett!"&amp;ADDRESS(5+T51,COLUMN(Komplett!$L$5))),T(0))</f>
        <v/>
      </c>
      <c r="H51" s="57" t="str">
        <f ca="1">IF(S51=1,INDIRECT("Komplett!"&amp;ADDRESS(5+T51,COLUMN(Komplett!$M$5))),T(0))</f>
        <v/>
      </c>
      <c r="J51" s="6">
        <f t="shared" ca="1" si="9"/>
        <v>0</v>
      </c>
      <c r="K51" s="6">
        <f t="shared" si="22"/>
        <v>49</v>
      </c>
      <c r="L51" s="6" t="str">
        <f t="shared" si="23"/>
        <v>mJ</v>
      </c>
      <c r="M51" s="6" t="str">
        <f t="shared" si="24"/>
        <v>PB</v>
      </c>
      <c r="N51" s="6">
        <f t="shared" si="15"/>
        <v>2</v>
      </c>
      <c r="O51" s="6">
        <f t="shared" si="16"/>
        <v>1</v>
      </c>
      <c r="P51" s="6">
        <f t="shared" si="17"/>
        <v>1</v>
      </c>
      <c r="Q51" s="6">
        <f t="shared" si="18"/>
        <v>112</v>
      </c>
      <c r="R51" s="6">
        <f>MATCH(Q51,Komplett!$AQ$4:$BN$4,0)</f>
        <v>3</v>
      </c>
      <c r="S51" s="32">
        <f t="shared" ca="1" si="19"/>
        <v>0</v>
      </c>
      <c r="T51" s="6" t="str">
        <f t="shared" ca="1" si="20"/>
        <v/>
      </c>
    </row>
    <row r="52" spans="2:20" x14ac:dyDescent="0.35">
      <c r="B52" s="60"/>
      <c r="C52" s="60"/>
      <c r="D52" s="61">
        <f t="shared" ca="1" si="21"/>
        <v>50</v>
      </c>
      <c r="E52" s="48" t="str">
        <f t="shared" ca="1" si="13"/>
        <v/>
      </c>
      <c r="F52" s="62" t="str">
        <f t="shared" ca="1" si="14"/>
        <v/>
      </c>
      <c r="G52" s="62" t="str">
        <f ca="1">IF(S52=1,INDIRECT("Komplett!"&amp;ADDRESS(5+T52,COLUMN(Komplett!$L$5))),T(0))</f>
        <v/>
      </c>
      <c r="H52" s="63" t="str">
        <f ca="1">IF(S52=1,INDIRECT("Komplett!"&amp;ADDRESS(5+T52,COLUMN(Komplett!$M$5))),T(0))</f>
        <v/>
      </c>
      <c r="J52" s="6">
        <f ca="1">IF(AND(NOT(ISERROR(VALUE(G51))),OR(AND(G51=G50,H51=H50),AND(G51=G53,H51=H53))),1,0)</f>
        <v>0</v>
      </c>
      <c r="K52" s="6">
        <f t="shared" si="22"/>
        <v>50</v>
      </c>
      <c r="L52" s="6" t="str">
        <f t="shared" si="23"/>
        <v>mJ</v>
      </c>
      <c r="M52" s="6" t="str">
        <f t="shared" si="24"/>
        <v>PB</v>
      </c>
      <c r="N52" s="6">
        <f t="shared" si="15"/>
        <v>2</v>
      </c>
      <c r="O52" s="6">
        <f t="shared" si="16"/>
        <v>1</v>
      </c>
      <c r="P52" s="6">
        <f t="shared" si="17"/>
        <v>1</v>
      </c>
      <c r="Q52" s="6">
        <f t="shared" si="18"/>
        <v>112</v>
      </c>
      <c r="R52" s="6">
        <f>MATCH(Q52,Komplett!$AQ$4:$BN$4,0)</f>
        <v>3</v>
      </c>
      <c r="S52" s="32">
        <f t="shared" ca="1" si="19"/>
        <v>0</v>
      </c>
      <c r="T52" s="6" t="str">
        <f t="shared" ca="1" si="20"/>
        <v/>
      </c>
    </row>
    <row r="54" spans="2:20" x14ac:dyDescent="0.35">
      <c r="B54" s="6" t="s">
        <v>3</v>
      </c>
      <c r="C54" s="6" t="s">
        <v>12</v>
      </c>
    </row>
    <row r="55" spans="2:20" x14ac:dyDescent="0.35">
      <c r="B55" s="6" t="s">
        <v>4</v>
      </c>
      <c r="C55" s="6" t="s">
        <v>13</v>
      </c>
    </row>
    <row r="56" spans="2:20" x14ac:dyDescent="0.35">
      <c r="B56" s="6" t="s">
        <v>5</v>
      </c>
      <c r="C56" s="6" t="s">
        <v>362</v>
      </c>
    </row>
    <row r="57" spans="2:20" x14ac:dyDescent="0.35">
      <c r="B57" s="6" t="s">
        <v>6</v>
      </c>
      <c r="C57" s="6" t="s">
        <v>363</v>
      </c>
    </row>
    <row r="58" spans="2:20" x14ac:dyDescent="0.35">
      <c r="C58" s="6" t="s">
        <v>364</v>
      </c>
    </row>
    <row r="59" spans="2:20" x14ac:dyDescent="0.35">
      <c r="C59" s="6" t="s">
        <v>365</v>
      </c>
    </row>
  </sheetData>
  <mergeCells count="7">
    <mergeCell ref="G1:G2"/>
    <mergeCell ref="H1:H2"/>
    <mergeCell ref="B1:B2"/>
    <mergeCell ref="C1:C2"/>
    <mergeCell ref="D1:D2"/>
    <mergeCell ref="E1:E2"/>
    <mergeCell ref="F1:F2"/>
  </mergeCells>
  <conditionalFormatting sqref="S3:S52">
    <cfRule type="cellIs" priority="2" operator="greaterThan">
      <formula>1</formula>
    </cfRule>
  </conditionalFormatting>
  <dataValidations count="2">
    <dataValidation type="list" allowBlank="1" showInputMessage="1" showErrorMessage="1" sqref="L2" xr:uid="{F1E4F44B-2162-411E-9F56-6AB431F9F093}">
      <formula1>$V$2:$V$7</formula1>
    </dataValidation>
    <dataValidation type="list" allowBlank="1" showInputMessage="1" showErrorMessage="1" sqref="M2" xr:uid="{8794CFD1-D0C9-41BF-9D97-8315F5783296}">
      <formula1>$W$2:$W$5</formula1>
    </dataValidation>
  </dataValidations>
  <pageMargins left="0.70833333333333304" right="0.70833333333333304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12</vt:i4>
      </vt:variant>
    </vt:vector>
  </HeadingPairs>
  <TitlesOfParts>
    <vt:vector size="15" baseType="lpstr">
      <vt:lpstr>Komplett</vt:lpstr>
      <vt:lpstr>Rangübersicht</vt:lpstr>
      <vt:lpstr>Ausdruck</vt:lpstr>
      <vt:lpstr>Komplett!_FilterDatabase_0</vt:lpstr>
      <vt:lpstr>Komplett!_FilterDatenbank</vt:lpstr>
      <vt:lpstr>Ausdruck!Druckbereich</vt:lpstr>
      <vt:lpstr>Rangübersicht!Drucktitel</vt:lpstr>
      <vt:lpstr>Rangübersicht!Print_Titles_0</vt:lpstr>
      <vt:lpstr>Rangübersicht!Print_Titles_0_0</vt:lpstr>
      <vt:lpstr>Rangübersicht!Print_Titles_0_0_0</vt:lpstr>
      <vt:lpstr>Rangübersicht!Print_Titles_0_0_0_0</vt:lpstr>
      <vt:lpstr>Rangübersicht!Print_Titles_0_0_0_0_0</vt:lpstr>
      <vt:lpstr>Rangübersicht!Print_Titles_0_0_0_0_0_0</vt:lpstr>
      <vt:lpstr>Rangübersicht!Print_Titles_0_0_0_0_0_0_0</vt:lpstr>
      <vt:lpstr>Rangübersicht!Print_Titles_0_0_0_0_0_0_0_0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Jatho</dc:creator>
  <dc:description/>
  <cp:lastModifiedBy>Robert Jatho</cp:lastModifiedBy>
  <cp:revision>68</cp:revision>
  <cp:lastPrinted>2019-08-31T16:50:59Z</cp:lastPrinted>
  <dcterms:created xsi:type="dcterms:W3CDTF">2017-08-24T18:20:28Z</dcterms:created>
  <dcterms:modified xsi:type="dcterms:W3CDTF">2019-10-04T16:06:21Z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